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<sst xmlns="http://schemas.openxmlformats.org/spreadsheetml/2006/main" count="418" uniqueCount="189">
  <si>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</si>
  <si>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</si>
  <si>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</si>
  <si>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"Молодое поколение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</si>
  <si>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</si>
  <si>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</si>
  <si>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</si>
  <si>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</si>
  <si>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</si>
  <si>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</si>
  <si>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</si>
  <si>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</si>
  <si>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</si>
  <si>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</si>
  <si>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</si>
  <si>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</si>
  <si>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</si>
  <si>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</si>
  <si>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</si>
  <si>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 </t>
  </si>
  <si>
    <t xml:space="preserve">другие      </t>
  </si>
  <si>
    <t>МО Сертолово</t>
  </si>
  <si>
    <t>источники</t>
  </si>
  <si>
    <r>
      <t xml:space="preserve">Задача 1.  </t>
    </r>
    <r>
      <rPr>
        <b/>
        <sz val="11"/>
        <color indexed="8"/>
        <rFont val="Times New Roman"/>
        <family val="1"/>
      </rPr>
      <t xml:space="preserve"> Создание условий для организации досуга и отдыха детей и молодежи МО  Сертолово, вовлечение их в культурно-досуговую, гражданско-патриотическую деятельность, профилактики ПАВ и  противоправных действий в подростковой среде</t>
    </r>
  </si>
  <si>
    <t>1.1</t>
  </si>
  <si>
    <t xml:space="preserve">Организация и проведение муниципального  конкурса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</si>
  <si>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участников</t>
    </r>
  </si>
  <si>
    <t>чел.</t>
  </si>
  <si>
    <t>«А ну-ка, парни» ко Дню защитника Отечества</t>
  </si>
  <si>
    <t>Количество зрителей</t>
  </si>
  <si>
    <t>1.2</t>
  </si>
  <si>
    <t>Организация и проведение фестиваля, посвященного Дню Молодежи</t>
  </si>
  <si>
    <t>1.3</t>
  </si>
  <si>
    <t>Организация и проведение мероприятий, посвященных   Дню призывника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</si>
  <si>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Количество </t>
    </r>
  </si>
  <si>
    <t xml:space="preserve">      зрителей</t>
  </si>
  <si>
    <t>1.4</t>
  </si>
  <si>
    <t xml:space="preserve">Организация и проведения мероприятий, посвященных Дню студента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</si>
  <si>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зрителей</t>
    </r>
  </si>
  <si>
    <t xml:space="preserve"> Количество участников</t>
  </si>
  <si>
    <t>1.5</t>
  </si>
  <si>
    <t xml:space="preserve">Организации и проведение военно-патриотических мероприятий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</si>
  <si>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мероприятий</t>
    </r>
  </si>
  <si>
    <t>ед.</t>
  </si>
  <si>
    <t>1.6</t>
  </si>
  <si>
    <t>Организация  экскурсий для детей и молодежи</t>
  </si>
  <si>
    <t>1.7</t>
  </si>
  <si>
    <t xml:space="preserve">Организация и проведение поэтических вечеров, литературных гостиных,  вечеров авторской песни </t>
  </si>
  <si>
    <t>1.8</t>
  </si>
  <si>
    <t>Организация и проведение мероприятий по профилактике ПАВ:  акций, спектаклей и т.д.</t>
  </si>
  <si>
    <t>1.9</t>
  </si>
  <si>
    <t>Организация мероприятий по профилактике противоправных действий в подростковой среде</t>
  </si>
  <si>
    <t>Итого по задаче 1:</t>
  </si>
  <si>
    <r>
      <t xml:space="preserve">Задача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</si>
  <si>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2.1</t>
  </si>
  <si>
    <t xml:space="preserve">Стипендия Главы </t>
  </si>
  <si>
    <t>2.2</t>
  </si>
  <si>
    <t xml:space="preserve">Организация мероприятий по чествованию активной молодежи по итогам года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</si>
  <si>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Количество участников   </t>
    </r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</si>
  <si>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</si>
  <si>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</si>
  <si>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</si>
  <si>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т.д.</t>
  </si>
  <si>
    <t>Итого по задаче 2:</t>
  </si>
  <si>
    <t>Задача 3. Поддержки молодых людей с ограниченными возможностями, расширения возможностей их участия во всех сферах общественной жизни</t>
  </si>
  <si>
    <t>3.1</t>
  </si>
  <si>
    <t>Организация и проведение мероприятий с молодыми людьми с ограниченными возможностями</t>
  </si>
  <si>
    <t>3.2</t>
  </si>
  <si>
    <t>Организация и проведение экскурсии для молодых людей с ограниченными возможностями</t>
  </si>
  <si>
    <t>Итого по задаче 3:</t>
  </si>
  <si>
    <r>
      <t xml:space="preserve">Задача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</si>
  <si>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4.1</t>
  </si>
  <si>
    <t>Организация и проведение мероприятий по работе с молодыми семьями (творческие мастерские, мастер-классы)</t>
  </si>
  <si>
    <t xml:space="preserve">4.2.  </t>
  </si>
  <si>
    <t>Организация и проведение фольклорного праздника  «Всякая душа празднику рада»</t>
  </si>
  <si>
    <t>4.3</t>
  </si>
  <si>
    <t>Организация и проведение мероприятия «Мама, папа, я – дружная семья!»</t>
  </si>
  <si>
    <t>4.4.</t>
  </si>
  <si>
    <t>Организация и проведение конкурса среди молодых мам   «Наша мама — самая лучшая!»</t>
  </si>
  <si>
    <t>Итого по задаче 4:</t>
  </si>
  <si>
    <t>Задача 5. Поддержки молодежных  инициатив и реализация лидерского потенциала молодежи</t>
  </si>
  <si>
    <t>5.1</t>
  </si>
  <si>
    <t>Мероприятия по поддержке молодежных инициатив и лидерского потенциала молодежи</t>
  </si>
  <si>
    <t>5.2</t>
  </si>
  <si>
    <t>Мероприятия по развитию туризма на территории МО Сертолово</t>
  </si>
  <si>
    <t>5.3</t>
  </si>
  <si>
    <t>Мероприятия по организации досуга детей, подростков и молодежи мкр. Черная Речка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</si>
  <si>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специалистов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</si>
  <si>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часов в месяц</t>
    </r>
  </si>
  <si>
    <t xml:space="preserve">  Количество мероприятий</t>
  </si>
  <si>
    <t>5.4</t>
  </si>
  <si>
    <t>Мероприятия по организации работы  по профилактике правонарушений и асоциального поведения в подростковой среде</t>
  </si>
  <si>
    <t>Итого по задаче 5:</t>
  </si>
  <si>
    <t>Задача 6.  Организация занятости подростков и молодежи, в том числе в летний период</t>
  </si>
  <si>
    <t>6.1</t>
  </si>
  <si>
    <t xml:space="preserve">Организация временного трудоустройства подростков и молодежи </t>
  </si>
  <si>
    <t>6.2</t>
  </si>
  <si>
    <t>Организация мероприятий по досуговой деятельности и оздоровлению детей и  подростков  (экскурсии, походы, слеты и т.д.) в том числе и в летний период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</si>
  <si>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</t>
    </r>
  </si>
  <si>
    <t xml:space="preserve">      мероприятий</t>
  </si>
  <si>
    <t>Итого по задаче 6:</t>
  </si>
  <si>
    <t>Задача 7. Развитие и укрепление материально-технической базы отрасли «Молодежная политика»</t>
  </si>
  <si>
    <t>7.1.</t>
  </si>
  <si>
    <t xml:space="preserve">Приобретение инвентаря </t>
  </si>
  <si>
    <t xml:space="preserve">для проведения мероприятий </t>
  </si>
  <si>
    <t xml:space="preserve">       мероприятий</t>
  </si>
  <si>
    <t>7.2</t>
  </si>
  <si>
    <t xml:space="preserve">Информационное освещение мероприятий по молодежной политике в СМИ </t>
  </si>
  <si>
    <t>7.3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</si>
  <si>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Количество объектов</t>
    </r>
  </si>
  <si>
    <t xml:space="preserve">    Количество мероприятий</t>
  </si>
  <si>
    <t>Итого по задаче 7: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</si>
  <si>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</si>
  <si>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</si>
  <si>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</si>
  <si>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</si>
  <si>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</si>
  <si>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</si>
  <si>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</si>
  <si>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«Молодое поколение МО Сертолово на 2011-2013 гг.»</t>
  </si>
  <si>
    <t xml:space="preserve">№  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</si>
  <si>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</si>
  <si>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</si>
  <si>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</si>
  <si>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</si>
  <si>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</si>
  <si>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</si>
  <si>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</si>
  <si>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</si>
  <si>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детей и молодежи МО  Сертолово, вовлечение их в культурно-досуговую, гражданско-патриотическую деятельность, профилактика ПАВ и  противоправных действий в подростковой среде</t>
    </r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</si>
  <si>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</si>
  <si>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</si>
  <si>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2011-2013</t>
  </si>
  <si>
    <t xml:space="preserve">Отдел местного самоуправления администрации </t>
  </si>
  <si>
    <t>Формирование у молодежи готовности к службе в РА, поднятие авторитета армии, внимательное отношение к девушкам</t>
  </si>
  <si>
    <t>Формирование ЗОЖ, активной жизненной позиции, профилактика асоциальных отклонений в молодежной среде</t>
  </si>
  <si>
    <t>Организация и проведение мероприятий, посвященных   День призывника</t>
  </si>
  <si>
    <t>Формирование у молодежи готовности к службе в РА, поднятие авторитета армии</t>
  </si>
  <si>
    <t>Отдел местного самоуправления администрации МО Сертолово</t>
  </si>
  <si>
    <t>Повышение социальной активности в студенческой молодежной среде</t>
  </si>
  <si>
    <t>Организация и проведение военно-патриотических мероприятий</t>
  </si>
  <si>
    <t>Повышение  социальной активности в молодежной среде</t>
  </si>
  <si>
    <t>Повышение  социальной активности в молодежной среде, развитие творческих способностей детей, подростков и молодежи.</t>
  </si>
  <si>
    <t xml:space="preserve">Профилактика наркомании в подростковой среде </t>
  </si>
  <si>
    <t>Итого по разделу 1: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</si>
  <si>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</si>
  <si>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Стипендия Главы МО Сертолово</t>
  </si>
  <si>
    <t>Стимулирование активной деятельности у детей и подростков. Развитие творческих способностей детей и подростков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</si>
  <si>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</si>
  <si>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Популяризация молодежных инициатив, стимулирование молодежной активности. Развитие творческих способностей детей и подростков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</si>
  <si>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</si>
  <si>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Развитие творческих способностей детей, подростков и молодежи</t>
  </si>
  <si>
    <t>Итого по разделу 2:</t>
  </si>
  <si>
    <t>Раздел 3. Поддержка молодых людей с ограниченными возможностями, расширение возможностей их участия во всех сферах общественной жизни</t>
  </si>
  <si>
    <t xml:space="preserve">Повышение социальной активности людей </t>
  </si>
  <si>
    <t>с ограниченными возможности</t>
  </si>
  <si>
    <t>Отдел местного самоуправления администрации МО Сертолова</t>
  </si>
  <si>
    <t>Повышение социальной активности людей с ограниченными возможностями</t>
  </si>
  <si>
    <t>Итого по разделу 3: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</si>
  <si>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</si>
  <si>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Формирование семейной культуры. Позитивного семейного досуга.</t>
  </si>
  <si>
    <t>4.2</t>
  </si>
  <si>
    <t>Организация и проведение мероприятия «Мама, папа, я – дружная семья»</t>
  </si>
  <si>
    <t>4.4</t>
  </si>
  <si>
    <t>Организация и проведение конкурса среди молодых мам   «Наша мама – самая лучшая!»</t>
  </si>
  <si>
    <t>Формирование семейной культуры. Позитивного семейного досуга. Повышение уважения к маме</t>
  </si>
  <si>
    <t>Итого по разделу 4:</t>
  </si>
  <si>
    <t xml:space="preserve">Раздел 5.  Поддержка молодежных  инициатив и реализация лидерского  потенциала молодежи 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</si>
  <si>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гражданственность. Популяризация молодежных инициатив, развитие творческих способностей</t>
  </si>
  <si>
    <t>Мероприятия  по развитию туризма   на территории МО Сертолово</t>
  </si>
  <si>
    <t>Формирование ЗОЖ, культуры здоровья, групповой сплоченности. Профилактика дезадаптации подростков и молодежи, формирование навыков трудовой дисциплины</t>
  </si>
  <si>
    <t xml:space="preserve">Мероприятия по  организации досуга детей, подростков и молодежи мкр. Черная Речка </t>
  </si>
  <si>
    <t>Организация досуговой деятельности  детей и подростков. Формирование активной жизненной позиции в молодежной среде. Приобретение практических навыков в твеорческой деятельности</t>
  </si>
  <si>
    <t>Профилактика правонарушений и асоциального поведения в подростковой среде. Формирование ЗОЖ</t>
  </si>
  <si>
    <t>Итого по разделу 5:</t>
  </si>
  <si>
    <t>Раздел 6.  Организация  занятости  подростков и молодежи, в том числе в летний период</t>
  </si>
  <si>
    <t>Летная занятость детей и подростков, стимулирование трудовой деятельности</t>
  </si>
  <si>
    <t>Организация мероприятий по досуговой занятости  и оздоровлению детей и  подростков  (экскурсии, походы, слеты и  т.д.)  в  том числе в летний период</t>
  </si>
  <si>
    <t>Организация досуговой деятельности  детей и подростков. Формирование активной жизненной позиции в молодежной среде. Приобретение практических навыков в творческой деятельности</t>
  </si>
  <si>
    <t>Итого по разделу 6:</t>
  </si>
  <si>
    <t>Раздел 7.  Развитие и укрепление материально-технической базы отрасли «Молодежная политика»</t>
  </si>
  <si>
    <t>7.1</t>
  </si>
  <si>
    <t>Приобретение инвентаря для проведения мероприятий</t>
  </si>
  <si>
    <t xml:space="preserve">Реализация молодежной политики на территории </t>
  </si>
  <si>
    <t>Реализация молодежной политики на территории  МО Сертолово</t>
  </si>
  <si>
    <t>Профилактика девиантного поведения в молодежной среде МО Сертолово. Формирование ЗОЖ, умения делать правильный выбор</t>
  </si>
  <si>
    <t>Повышение социальной активности молодежи, обмен опытом с другими творческими молодежными объединениями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</si>
  <si>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</si>
  <si>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>к постановлению от 11.11.2013 № 454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</si>
</sst>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5" fontId="3" fillId="0" borderId="4" xfId="0" applyNumberFormat="1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2"/>
    </xf>
    <xf numFmtId="0" fontId="9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8" fillId="0" borderId="23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E2" sqref="E2:I2"/>
    </sheetView>
  </sheetViews>
  <sheetFormatPr defaultColWidth="9.00390625" defaultRowHeight="12.75"/>
  <cols>
    <col min="2" max="2" width="35.875" style="0" customWidth="1"/>
    <col min="3" max="3" width="15.75390625" style="0" customWidth="1"/>
    <col min="5" max="5" width="20.625" style="0" customWidth="1"/>
  </cols>
  <sheetData>
    <row r="1" spans="1:9" ht="15">
      <c r="A1" s="4"/>
      <c r="D1" s="2"/>
      <c r="E1" s="189" t="s">
        <v>0</v>
      </c>
      <c r="F1" s="189"/>
      <c r="G1" s="189"/>
      <c r="H1" s="189"/>
      <c r="I1" s="189"/>
    </row>
    <row r="2" spans="1:9" ht="15">
      <c r="A2" s="4"/>
      <c r="D2" s="2"/>
      <c r="E2" s="190" t="s">
        <v>188</v>
      </c>
      <c r="F2" s="189"/>
      <c r="G2" s="189"/>
      <c r="H2" s="189"/>
      <c r="I2" s="189"/>
    </row>
    <row r="3" spans="1:4" ht="15">
      <c r="A3" s="4"/>
      <c r="D3" s="2"/>
    </row>
    <row r="4" spans="1:9" ht="15">
      <c r="A4" s="4"/>
      <c r="D4" s="2"/>
      <c r="E4" s="191" t="s">
        <v>1</v>
      </c>
      <c r="F4" s="191"/>
      <c r="G4" s="191"/>
      <c r="H4" s="191"/>
      <c r="I4" s="191"/>
    </row>
    <row r="5" spans="1:8" ht="24.75" customHeight="1">
      <c r="A5" s="4"/>
      <c r="B5" s="164" t="s">
        <v>2</v>
      </c>
      <c r="C5" s="164"/>
      <c r="D5" s="164"/>
      <c r="E5" s="164"/>
      <c r="F5" s="164"/>
      <c r="G5" s="164"/>
      <c r="H5" s="164"/>
    </row>
    <row r="6" spans="1:8" ht="16.5" customHeight="1">
      <c r="A6" s="4"/>
      <c r="B6" s="164" t="s">
        <v>3</v>
      </c>
      <c r="C6" s="164"/>
      <c r="D6" s="164"/>
      <c r="E6" s="164"/>
      <c r="F6" s="164"/>
      <c r="G6" s="164"/>
      <c r="H6" s="164"/>
    </row>
    <row r="7" ht="15">
      <c r="A7" s="4"/>
    </row>
    <row r="8" spans="1:9" ht="30" customHeight="1">
      <c r="A8" s="109" t="s">
        <v>4</v>
      </c>
      <c r="B8" s="3" t="s">
        <v>5</v>
      </c>
      <c r="C8" s="132" t="s">
        <v>6</v>
      </c>
      <c r="D8" s="132"/>
      <c r="E8" s="3" t="s">
        <v>7</v>
      </c>
      <c r="F8" s="132" t="s">
        <v>8</v>
      </c>
      <c r="G8" s="133" t="s">
        <v>9</v>
      </c>
      <c r="H8" s="133"/>
      <c r="I8" s="133"/>
    </row>
    <row r="9" spans="1:9" ht="15.75" customHeight="1">
      <c r="A9" s="110" t="s">
        <v>10</v>
      </c>
      <c r="B9" s="4" t="s">
        <v>11</v>
      </c>
      <c r="C9" s="134" t="s">
        <v>12</v>
      </c>
      <c r="D9" s="134"/>
      <c r="E9" s="135" t="s">
        <v>13</v>
      </c>
      <c r="F9" s="132"/>
      <c r="G9" s="136" t="s">
        <v>14</v>
      </c>
      <c r="H9" s="136"/>
      <c r="I9" s="136"/>
    </row>
    <row r="10" spans="1:9" ht="15">
      <c r="A10" s="111"/>
      <c r="B10" s="4" t="s">
        <v>15</v>
      </c>
      <c r="C10" s="134"/>
      <c r="D10" s="134"/>
      <c r="E10" s="135"/>
      <c r="F10" s="132"/>
      <c r="G10" s="186"/>
      <c r="H10" s="186"/>
      <c r="I10" s="186"/>
    </row>
    <row r="11" spans="1:9" ht="13.5" customHeight="1">
      <c r="A11" s="111"/>
      <c r="B11" s="6"/>
      <c r="C11" s="134"/>
      <c r="D11" s="134"/>
      <c r="E11" s="6"/>
      <c r="F11" s="187"/>
      <c r="G11" s="188" t="s">
        <v>16</v>
      </c>
      <c r="H11" s="131" t="s">
        <v>17</v>
      </c>
      <c r="I11" s="131" t="s">
        <v>18</v>
      </c>
    </row>
    <row r="12" spans="1:9" ht="12.75">
      <c r="A12" s="111"/>
      <c r="B12" s="6"/>
      <c r="C12" s="8" t="s">
        <v>19</v>
      </c>
      <c r="D12" s="8" t="s">
        <v>20</v>
      </c>
      <c r="E12" s="6"/>
      <c r="F12" s="187"/>
      <c r="G12" s="188"/>
      <c r="H12" s="131"/>
      <c r="I12" s="131"/>
    </row>
    <row r="13" spans="1:9" ht="14.25" customHeight="1">
      <c r="A13" s="112"/>
      <c r="B13" s="6"/>
      <c r="C13" s="10" t="s">
        <v>21</v>
      </c>
      <c r="D13" s="10" t="s">
        <v>22</v>
      </c>
      <c r="E13" s="6"/>
      <c r="F13" s="9"/>
      <c r="G13" s="188"/>
      <c r="H13" s="131"/>
      <c r="I13" s="131"/>
    </row>
    <row r="14" spans="1:9" ht="12.75">
      <c r="A14" s="108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</row>
    <row r="15" spans="1:9" ht="42.75" customHeight="1">
      <c r="A15" s="12"/>
      <c r="B15" s="154" t="s">
        <v>23</v>
      </c>
      <c r="C15" s="154"/>
      <c r="D15" s="154"/>
      <c r="E15" s="154"/>
      <c r="F15" s="154"/>
      <c r="G15" s="154"/>
      <c r="H15" s="154"/>
      <c r="I15" s="154"/>
    </row>
    <row r="16" spans="1:9" ht="30">
      <c r="A16" s="13" t="s">
        <v>24</v>
      </c>
      <c r="B16" s="14" t="s">
        <v>25</v>
      </c>
      <c r="C16" s="160">
        <v>110</v>
      </c>
      <c r="D16" s="159"/>
      <c r="E16" s="15" t="s">
        <v>26</v>
      </c>
      <c r="F16" s="16" t="s">
        <v>27</v>
      </c>
      <c r="G16" s="17">
        <v>50</v>
      </c>
      <c r="H16" s="16">
        <v>50</v>
      </c>
      <c r="I16" s="18">
        <v>60</v>
      </c>
    </row>
    <row r="17" spans="1:9" ht="30">
      <c r="A17" s="13"/>
      <c r="B17" s="19" t="s">
        <v>28</v>
      </c>
      <c r="C17" s="160"/>
      <c r="D17" s="159"/>
      <c r="E17" s="20" t="s">
        <v>29</v>
      </c>
      <c r="F17" s="21" t="s">
        <v>27</v>
      </c>
      <c r="G17" s="17">
        <v>200</v>
      </c>
      <c r="H17" s="21">
        <v>250</v>
      </c>
      <c r="I17" s="18">
        <v>250</v>
      </c>
    </row>
    <row r="18" spans="1:9" ht="30">
      <c r="A18" s="22" t="s">
        <v>30</v>
      </c>
      <c r="B18" s="12" t="s">
        <v>31</v>
      </c>
      <c r="C18" s="23">
        <v>250</v>
      </c>
      <c r="D18" s="12"/>
      <c r="E18" s="24" t="s">
        <v>26</v>
      </c>
      <c r="F18" s="25" t="s">
        <v>27</v>
      </c>
      <c r="G18" s="25">
        <v>500</v>
      </c>
      <c r="H18" s="25">
        <v>0</v>
      </c>
      <c r="I18" s="25">
        <v>650</v>
      </c>
    </row>
    <row r="19" spans="1:9" ht="15" customHeight="1">
      <c r="A19" s="174" t="s">
        <v>32</v>
      </c>
      <c r="B19" s="130" t="s">
        <v>33</v>
      </c>
      <c r="C19" s="172">
        <v>60</v>
      </c>
      <c r="D19" s="175"/>
      <c r="E19" s="26" t="s">
        <v>34</v>
      </c>
      <c r="F19" s="168" t="s">
        <v>27</v>
      </c>
      <c r="G19" s="168">
        <v>100</v>
      </c>
      <c r="H19" s="168">
        <v>100</v>
      </c>
      <c r="I19" s="168">
        <v>100</v>
      </c>
    </row>
    <row r="20" spans="1:9" ht="31.5" customHeight="1">
      <c r="A20" s="174"/>
      <c r="B20" s="130"/>
      <c r="C20" s="172"/>
      <c r="D20" s="175"/>
      <c r="E20" s="104" t="s">
        <v>35</v>
      </c>
      <c r="F20" s="169"/>
      <c r="G20" s="169"/>
      <c r="H20" s="169"/>
      <c r="I20" s="169"/>
    </row>
    <row r="21" spans="1:9" ht="27.75" customHeight="1">
      <c r="A21" s="174" t="s">
        <v>36</v>
      </c>
      <c r="B21" s="175" t="s">
        <v>37</v>
      </c>
      <c r="C21" s="172">
        <v>80</v>
      </c>
      <c r="D21" s="129"/>
      <c r="E21" s="106" t="s">
        <v>38</v>
      </c>
      <c r="F21" s="150" t="s">
        <v>27</v>
      </c>
      <c r="G21" s="150">
        <v>200</v>
      </c>
      <c r="H21" s="150">
        <v>0</v>
      </c>
      <c r="I21" s="102">
        <v>0</v>
      </c>
    </row>
    <row r="22" spans="1:9" ht="29.25" customHeight="1">
      <c r="A22" s="174"/>
      <c r="B22" s="175"/>
      <c r="C22" s="172"/>
      <c r="D22" s="129"/>
      <c r="E22" s="107" t="s">
        <v>39</v>
      </c>
      <c r="F22" s="151"/>
      <c r="G22" s="151"/>
      <c r="H22" s="151"/>
      <c r="I22" s="103">
        <v>30</v>
      </c>
    </row>
    <row r="23" spans="1:9" ht="27.75" customHeight="1">
      <c r="A23" s="147" t="s">
        <v>40</v>
      </c>
      <c r="B23" s="148" t="s">
        <v>41</v>
      </c>
      <c r="C23" s="149">
        <v>324</v>
      </c>
      <c r="D23" s="173"/>
      <c r="E23" s="113" t="s">
        <v>26</v>
      </c>
      <c r="F23" s="105" t="s">
        <v>27</v>
      </c>
      <c r="G23" s="105">
        <v>250</v>
      </c>
      <c r="H23" s="105">
        <v>410</v>
      </c>
      <c r="I23" s="102">
        <v>300</v>
      </c>
    </row>
    <row r="24" spans="1:9" ht="30">
      <c r="A24" s="147"/>
      <c r="B24" s="148"/>
      <c r="C24" s="149"/>
      <c r="D24" s="173"/>
      <c r="E24" s="114" t="s">
        <v>42</v>
      </c>
      <c r="F24" s="103" t="s">
        <v>43</v>
      </c>
      <c r="G24" s="103"/>
      <c r="H24" s="103"/>
      <c r="I24" s="103">
        <v>6</v>
      </c>
    </row>
    <row r="25" spans="1:9" ht="27.75" customHeight="1">
      <c r="A25" s="174" t="s">
        <v>44</v>
      </c>
      <c r="B25" s="175" t="s">
        <v>45</v>
      </c>
      <c r="C25" s="172">
        <v>400</v>
      </c>
      <c r="D25" s="175"/>
      <c r="E25" s="15" t="s">
        <v>26</v>
      </c>
      <c r="F25" s="33" t="s">
        <v>27</v>
      </c>
      <c r="G25" s="33">
        <v>180</v>
      </c>
      <c r="H25" s="17">
        <v>180</v>
      </c>
      <c r="I25" s="33">
        <v>190</v>
      </c>
    </row>
    <row r="26" spans="1:9" ht="30">
      <c r="A26" s="174"/>
      <c r="B26" s="175"/>
      <c r="C26" s="172"/>
      <c r="D26" s="175"/>
      <c r="E26" s="15" t="s">
        <v>42</v>
      </c>
      <c r="F26" s="21" t="s">
        <v>43</v>
      </c>
      <c r="G26" s="21">
        <v>4</v>
      </c>
      <c r="H26" s="17">
        <v>4</v>
      </c>
      <c r="I26" s="21">
        <v>8</v>
      </c>
    </row>
    <row r="27" spans="1:9" ht="27.75" customHeight="1">
      <c r="A27" s="174" t="s">
        <v>46</v>
      </c>
      <c r="B27" s="175" t="s">
        <v>47</v>
      </c>
      <c r="C27" s="172">
        <v>100</v>
      </c>
      <c r="D27" s="175"/>
      <c r="E27" s="30" t="s">
        <v>26</v>
      </c>
      <c r="F27" s="17" t="s">
        <v>27</v>
      </c>
      <c r="G27" s="16">
        <v>400</v>
      </c>
      <c r="H27" s="16">
        <v>0</v>
      </c>
      <c r="I27" s="18">
        <v>150</v>
      </c>
    </row>
    <row r="28" spans="1:9" ht="30">
      <c r="A28" s="174"/>
      <c r="B28" s="175"/>
      <c r="C28" s="172"/>
      <c r="D28" s="175"/>
      <c r="E28" s="31" t="s">
        <v>42</v>
      </c>
      <c r="F28" s="17" t="s">
        <v>43</v>
      </c>
      <c r="G28" s="21">
        <v>4</v>
      </c>
      <c r="H28" s="21">
        <v>0</v>
      </c>
      <c r="I28" s="18">
        <v>2</v>
      </c>
    </row>
    <row r="29" spans="1:9" ht="27.75" customHeight="1">
      <c r="A29" s="174" t="s">
        <v>48</v>
      </c>
      <c r="B29" s="175" t="s">
        <v>49</v>
      </c>
      <c r="C29" s="172">
        <v>1235</v>
      </c>
      <c r="D29" s="175"/>
      <c r="E29" s="15" t="s">
        <v>26</v>
      </c>
      <c r="F29" s="16" t="s">
        <v>27</v>
      </c>
      <c r="G29" s="17">
        <v>2400</v>
      </c>
      <c r="H29" s="16">
        <v>2600</v>
      </c>
      <c r="I29" s="16">
        <v>2600</v>
      </c>
    </row>
    <row r="30" spans="1:9" ht="30">
      <c r="A30" s="174"/>
      <c r="B30" s="175"/>
      <c r="C30" s="172"/>
      <c r="D30" s="175"/>
      <c r="E30" s="15" t="s">
        <v>42</v>
      </c>
      <c r="F30" s="21" t="s">
        <v>43</v>
      </c>
      <c r="G30" s="17">
        <v>24</v>
      </c>
      <c r="H30" s="21">
        <v>26</v>
      </c>
      <c r="I30" s="21">
        <v>26</v>
      </c>
    </row>
    <row r="31" spans="1:9" ht="27.75" customHeight="1">
      <c r="A31" s="174" t="s">
        <v>50</v>
      </c>
      <c r="B31" s="175" t="s">
        <v>51</v>
      </c>
      <c r="C31" s="172">
        <v>800</v>
      </c>
      <c r="D31" s="175"/>
      <c r="E31" s="30" t="s">
        <v>26</v>
      </c>
      <c r="F31" s="17" t="s">
        <v>27</v>
      </c>
      <c r="G31" s="16">
        <v>1000</v>
      </c>
      <c r="H31" s="17">
        <v>0</v>
      </c>
      <c r="I31" s="16">
        <v>1400</v>
      </c>
    </row>
    <row r="32" spans="1:9" ht="30">
      <c r="A32" s="174"/>
      <c r="B32" s="175"/>
      <c r="C32" s="172"/>
      <c r="D32" s="175"/>
      <c r="E32" s="32" t="s">
        <v>42</v>
      </c>
      <c r="F32" s="17" t="s">
        <v>43</v>
      </c>
      <c r="G32" s="33">
        <v>6</v>
      </c>
      <c r="H32" s="17">
        <v>0</v>
      </c>
      <c r="I32" s="33">
        <v>10</v>
      </c>
    </row>
    <row r="33" spans="1:9" ht="15">
      <c r="A33" s="34"/>
      <c r="B33" s="35" t="s">
        <v>52</v>
      </c>
      <c r="C33" s="36">
        <f>SUM(C16:C32)</f>
        <v>3359</v>
      </c>
      <c r="D33" s="12"/>
      <c r="E33" s="37"/>
      <c r="F33" s="25"/>
      <c r="G33" s="25"/>
      <c r="H33" s="25"/>
      <c r="I33" s="25"/>
    </row>
    <row r="34" spans="1:9" ht="15" customHeight="1">
      <c r="A34" s="38"/>
      <c r="B34" s="176" t="s">
        <v>53</v>
      </c>
      <c r="C34" s="176"/>
      <c r="D34" s="176"/>
      <c r="E34" s="176"/>
      <c r="F34" s="176"/>
      <c r="G34" s="176"/>
      <c r="H34" s="176"/>
      <c r="I34" s="176"/>
    </row>
    <row r="35" spans="1:9" ht="15" customHeight="1">
      <c r="A35" s="174" t="s">
        <v>54</v>
      </c>
      <c r="B35" s="40" t="s">
        <v>55</v>
      </c>
      <c r="C35" s="172">
        <v>270</v>
      </c>
      <c r="D35" s="175"/>
      <c r="E35" s="145" t="s">
        <v>26</v>
      </c>
      <c r="F35" s="168" t="s">
        <v>27</v>
      </c>
      <c r="G35" s="168">
        <v>15</v>
      </c>
      <c r="H35" s="168">
        <v>15</v>
      </c>
      <c r="I35" s="168">
        <v>15</v>
      </c>
    </row>
    <row r="36" spans="1:9" ht="15">
      <c r="A36" s="174"/>
      <c r="B36" s="27" t="s">
        <v>21</v>
      </c>
      <c r="C36" s="172"/>
      <c r="D36" s="175"/>
      <c r="E36" s="146"/>
      <c r="F36" s="169"/>
      <c r="G36" s="168"/>
      <c r="H36" s="169"/>
      <c r="I36" s="169"/>
    </row>
    <row r="37" spans="1:9" ht="27.75" customHeight="1">
      <c r="A37" s="174" t="s">
        <v>56</v>
      </c>
      <c r="B37" s="163" t="s">
        <v>57</v>
      </c>
      <c r="C37" s="142">
        <v>189</v>
      </c>
      <c r="D37" s="143"/>
      <c r="E37" s="113" t="s">
        <v>58</v>
      </c>
      <c r="F37" s="102" t="s">
        <v>27</v>
      </c>
      <c r="G37" s="116">
        <v>30</v>
      </c>
      <c r="H37" s="102">
        <v>65</v>
      </c>
      <c r="I37" s="102">
        <v>65</v>
      </c>
    </row>
    <row r="38" spans="1:9" ht="29.25" customHeight="1">
      <c r="A38" s="174"/>
      <c r="B38" s="174"/>
      <c r="C38" s="174"/>
      <c r="D38" s="144"/>
      <c r="E38" s="122" t="s">
        <v>42</v>
      </c>
      <c r="F38" s="115"/>
      <c r="G38" s="117"/>
      <c r="H38" s="118">
        <v>3</v>
      </c>
      <c r="I38" s="118">
        <v>3</v>
      </c>
    </row>
    <row r="39" spans="1:9" ht="27.75" customHeight="1">
      <c r="A39" s="174" t="s">
        <v>59</v>
      </c>
      <c r="B39" s="175" t="s">
        <v>60</v>
      </c>
      <c r="C39" s="172">
        <v>1083</v>
      </c>
      <c r="D39" s="175"/>
      <c r="E39" s="32" t="s">
        <v>26</v>
      </c>
      <c r="F39" s="17" t="s">
        <v>27</v>
      </c>
      <c r="G39" s="16">
        <v>920</v>
      </c>
      <c r="H39" s="17">
        <v>850</v>
      </c>
      <c r="I39" s="33">
        <v>830</v>
      </c>
    </row>
    <row r="40" spans="1:9" ht="15" customHeight="1">
      <c r="A40" s="174"/>
      <c r="B40" s="175"/>
      <c r="C40" s="172"/>
      <c r="D40" s="175"/>
      <c r="E40" s="162" t="s">
        <v>42</v>
      </c>
      <c r="F40" s="177" t="s">
        <v>43</v>
      </c>
      <c r="G40" s="182">
        <v>16</v>
      </c>
      <c r="H40" s="177">
        <v>18</v>
      </c>
      <c r="I40" s="182">
        <v>17</v>
      </c>
    </row>
    <row r="41" spans="1:9" ht="12.75">
      <c r="A41" s="174"/>
      <c r="B41" s="175"/>
      <c r="C41" s="172"/>
      <c r="D41" s="175"/>
      <c r="E41" s="162"/>
      <c r="F41" s="177"/>
      <c r="G41" s="182"/>
      <c r="H41" s="177"/>
      <c r="I41" s="182"/>
    </row>
    <row r="42" spans="1:9" ht="27.75" customHeight="1">
      <c r="A42" s="158" t="s">
        <v>61</v>
      </c>
      <c r="B42" s="159" t="s">
        <v>62</v>
      </c>
      <c r="C42" s="160">
        <v>1100</v>
      </c>
      <c r="D42" s="159"/>
      <c r="E42" s="15" t="s">
        <v>26</v>
      </c>
      <c r="F42" s="16" t="s">
        <v>27</v>
      </c>
      <c r="G42" s="17">
        <v>600</v>
      </c>
      <c r="H42" s="16">
        <v>450</v>
      </c>
      <c r="I42" s="18">
        <v>520</v>
      </c>
    </row>
    <row r="43" spans="1:9" ht="12.75" customHeight="1">
      <c r="A43" s="158"/>
      <c r="B43" s="159"/>
      <c r="C43" s="160"/>
      <c r="D43" s="159"/>
      <c r="E43" s="161" t="s">
        <v>42</v>
      </c>
      <c r="F43" s="183" t="s">
        <v>43</v>
      </c>
      <c r="G43" s="177">
        <v>10</v>
      </c>
      <c r="H43" s="183">
        <v>10</v>
      </c>
      <c r="I43" s="153">
        <v>19</v>
      </c>
    </row>
    <row r="44" spans="1:9" ht="49.5" customHeight="1">
      <c r="A44" s="158"/>
      <c r="B44" s="159"/>
      <c r="C44" s="160"/>
      <c r="D44" s="159"/>
      <c r="E44" s="161"/>
      <c r="F44" s="183"/>
      <c r="G44" s="177"/>
      <c r="H44" s="183"/>
      <c r="I44" s="153"/>
    </row>
    <row r="45" spans="1:9" ht="15">
      <c r="A45" s="22"/>
      <c r="B45" s="35" t="s">
        <v>63</v>
      </c>
      <c r="C45" s="36">
        <f>SUM(C35:C44)</f>
        <v>2642</v>
      </c>
      <c r="D45" s="12"/>
      <c r="E45" s="37"/>
      <c r="F45" s="25"/>
      <c r="G45" s="25"/>
      <c r="H45" s="25"/>
      <c r="I45" s="25"/>
    </row>
    <row r="46" spans="1:9" ht="28.5" customHeight="1">
      <c r="A46" s="34"/>
      <c r="B46" s="176" t="s">
        <v>64</v>
      </c>
      <c r="C46" s="176"/>
      <c r="D46" s="176"/>
      <c r="E46" s="176"/>
      <c r="F46" s="176"/>
      <c r="G46" s="176"/>
      <c r="H46" s="176"/>
      <c r="I46" s="176"/>
    </row>
    <row r="47" spans="1:9" ht="27.75" customHeight="1">
      <c r="A47" s="156" t="s">
        <v>65</v>
      </c>
      <c r="B47" s="175" t="s">
        <v>66</v>
      </c>
      <c r="C47" s="172">
        <v>710</v>
      </c>
      <c r="D47" s="175"/>
      <c r="E47" s="41" t="s">
        <v>26</v>
      </c>
      <c r="F47" s="17" t="s">
        <v>27</v>
      </c>
      <c r="G47" s="16">
        <v>30</v>
      </c>
      <c r="H47" s="17">
        <v>130</v>
      </c>
      <c r="I47" s="16">
        <v>30</v>
      </c>
    </row>
    <row r="48" spans="1:9" ht="15" customHeight="1">
      <c r="A48" s="156"/>
      <c r="B48" s="175"/>
      <c r="C48" s="172"/>
      <c r="D48" s="175"/>
      <c r="E48" s="157" t="s">
        <v>42</v>
      </c>
      <c r="F48" s="177" t="s">
        <v>43</v>
      </c>
      <c r="G48" s="182">
        <v>12</v>
      </c>
      <c r="H48" s="177">
        <v>16</v>
      </c>
      <c r="I48" s="182">
        <v>14</v>
      </c>
    </row>
    <row r="49" spans="1:9" ht="18.75" customHeight="1">
      <c r="A49" s="156"/>
      <c r="B49" s="175"/>
      <c r="C49" s="172"/>
      <c r="D49" s="175"/>
      <c r="E49" s="157"/>
      <c r="F49" s="177"/>
      <c r="G49" s="182"/>
      <c r="H49" s="177"/>
      <c r="I49" s="182"/>
    </row>
    <row r="50" spans="1:9" ht="30" customHeight="1">
      <c r="A50" s="156" t="s">
        <v>67</v>
      </c>
      <c r="B50" s="175" t="s">
        <v>68</v>
      </c>
      <c r="C50" s="172">
        <v>200</v>
      </c>
      <c r="D50" s="175"/>
      <c r="E50" s="42" t="s">
        <v>26</v>
      </c>
      <c r="F50" s="16" t="s">
        <v>27</v>
      </c>
      <c r="G50" s="17">
        <v>100</v>
      </c>
      <c r="H50" s="16">
        <v>0</v>
      </c>
      <c r="I50" s="18">
        <v>100</v>
      </c>
    </row>
    <row r="51" spans="1:9" ht="15" customHeight="1">
      <c r="A51" s="156"/>
      <c r="B51" s="175"/>
      <c r="C51" s="172"/>
      <c r="D51" s="175"/>
      <c r="E51" s="155" t="s">
        <v>42</v>
      </c>
      <c r="F51" s="183" t="s">
        <v>43</v>
      </c>
      <c r="G51" s="177">
        <v>2</v>
      </c>
      <c r="H51" s="183">
        <v>0</v>
      </c>
      <c r="I51" s="153">
        <v>6</v>
      </c>
    </row>
    <row r="52" spans="1:9" ht="15.75" customHeight="1">
      <c r="A52" s="156"/>
      <c r="B52" s="175"/>
      <c r="C52" s="172"/>
      <c r="D52" s="175"/>
      <c r="E52" s="155"/>
      <c r="F52" s="183"/>
      <c r="G52" s="177"/>
      <c r="H52" s="183"/>
      <c r="I52" s="153"/>
    </row>
    <row r="53" spans="1:9" ht="15">
      <c r="A53" s="34"/>
      <c r="B53" s="35" t="s">
        <v>69</v>
      </c>
      <c r="C53" s="36">
        <f>SUM(C47:C52)</f>
        <v>910</v>
      </c>
      <c r="D53" s="12"/>
      <c r="E53" s="37"/>
      <c r="F53" s="25"/>
      <c r="G53" s="25"/>
      <c r="H53" s="25"/>
      <c r="I53" s="25"/>
    </row>
    <row r="54" spans="1:9" ht="29.25" customHeight="1">
      <c r="A54" s="34"/>
      <c r="B54" s="154" t="s">
        <v>70</v>
      </c>
      <c r="C54" s="154"/>
      <c r="D54" s="154"/>
      <c r="E54" s="154"/>
      <c r="F54" s="154"/>
      <c r="G54" s="154"/>
      <c r="H54" s="154"/>
      <c r="I54" s="154"/>
    </row>
    <row r="55" spans="1:9" ht="27.75" customHeight="1">
      <c r="A55" s="174" t="s">
        <v>71</v>
      </c>
      <c r="B55" s="175" t="s">
        <v>72</v>
      </c>
      <c r="C55" s="172">
        <v>650</v>
      </c>
      <c r="D55" s="175"/>
      <c r="E55" s="43" t="s">
        <v>26</v>
      </c>
      <c r="F55" s="17" t="s">
        <v>27</v>
      </c>
      <c r="G55" s="16">
        <v>350</v>
      </c>
      <c r="H55" s="17">
        <v>350</v>
      </c>
      <c r="I55" s="16">
        <v>380</v>
      </c>
    </row>
    <row r="56" spans="1:9" ht="12.75" customHeight="1">
      <c r="A56" s="174"/>
      <c r="B56" s="175"/>
      <c r="C56" s="172"/>
      <c r="D56" s="175"/>
      <c r="E56" s="184" t="s">
        <v>42</v>
      </c>
      <c r="F56" s="177" t="s">
        <v>43</v>
      </c>
      <c r="G56" s="182">
        <v>12</v>
      </c>
      <c r="H56" s="177">
        <v>12</v>
      </c>
      <c r="I56" s="182">
        <v>23</v>
      </c>
    </row>
    <row r="57" spans="1:9" ht="27" customHeight="1">
      <c r="A57" s="174"/>
      <c r="B57" s="175"/>
      <c r="C57" s="172"/>
      <c r="D57" s="175"/>
      <c r="E57" s="184"/>
      <c r="F57" s="177"/>
      <c r="G57" s="182"/>
      <c r="H57" s="177"/>
      <c r="I57" s="182"/>
    </row>
    <row r="58" spans="1:9" ht="31.5" customHeight="1">
      <c r="A58" s="174" t="s">
        <v>73</v>
      </c>
      <c r="B58" s="175" t="s">
        <v>74</v>
      </c>
      <c r="C58" s="172">
        <v>80</v>
      </c>
      <c r="D58" s="175"/>
      <c r="E58" s="43" t="s">
        <v>38</v>
      </c>
      <c r="F58" s="168" t="s">
        <v>27</v>
      </c>
      <c r="G58" s="177">
        <v>200</v>
      </c>
      <c r="H58" s="168">
        <v>0</v>
      </c>
      <c r="I58" s="153">
        <v>200</v>
      </c>
    </row>
    <row r="59" spans="1:9" ht="13.5" customHeight="1">
      <c r="A59" s="174"/>
      <c r="B59" s="175"/>
      <c r="C59" s="172"/>
      <c r="D59" s="175"/>
      <c r="E59" s="44"/>
      <c r="F59" s="168"/>
      <c r="G59" s="177"/>
      <c r="H59" s="168"/>
      <c r="I59" s="153"/>
    </row>
    <row r="60" spans="1:9" ht="27.75" customHeight="1">
      <c r="A60" s="174" t="s">
        <v>75</v>
      </c>
      <c r="B60" s="175" t="s">
        <v>76</v>
      </c>
      <c r="C60" s="172">
        <v>100</v>
      </c>
      <c r="D60" s="175"/>
      <c r="E60" s="43" t="s">
        <v>26</v>
      </c>
      <c r="F60" s="17" t="s">
        <v>27</v>
      </c>
      <c r="G60" s="16">
        <v>50</v>
      </c>
      <c r="H60" s="17">
        <v>0</v>
      </c>
      <c r="I60" s="16">
        <v>50</v>
      </c>
    </row>
    <row r="61" spans="1:9" ht="30" customHeight="1">
      <c r="A61" s="174"/>
      <c r="B61" s="175"/>
      <c r="C61" s="172"/>
      <c r="D61" s="175"/>
      <c r="E61" s="45" t="s">
        <v>38</v>
      </c>
      <c r="F61" s="177" t="s">
        <v>27</v>
      </c>
      <c r="G61" s="182">
        <v>250</v>
      </c>
      <c r="H61" s="177">
        <v>0</v>
      </c>
      <c r="I61" s="182">
        <v>250</v>
      </c>
    </row>
    <row r="62" spans="1:9" ht="12.75">
      <c r="A62" s="174"/>
      <c r="B62" s="175"/>
      <c r="C62" s="172"/>
      <c r="D62" s="175"/>
      <c r="E62" s="46"/>
      <c r="F62" s="177"/>
      <c r="G62" s="182"/>
      <c r="H62" s="177"/>
      <c r="I62" s="182"/>
    </row>
    <row r="63" spans="1:9" ht="27.75" customHeight="1">
      <c r="A63" s="174" t="s">
        <v>77</v>
      </c>
      <c r="B63" s="175" t="s">
        <v>78</v>
      </c>
      <c r="C63" s="172">
        <v>100</v>
      </c>
      <c r="D63" s="175"/>
      <c r="E63" s="47" t="s">
        <v>26</v>
      </c>
      <c r="F63" s="16" t="s">
        <v>27</v>
      </c>
      <c r="G63" s="48">
        <v>10</v>
      </c>
      <c r="H63" s="16">
        <v>0</v>
      </c>
      <c r="I63" s="49">
        <v>25</v>
      </c>
    </row>
    <row r="64" spans="1:9" ht="30">
      <c r="A64" s="174"/>
      <c r="B64" s="175"/>
      <c r="C64" s="172"/>
      <c r="D64" s="175"/>
      <c r="E64" s="42" t="s">
        <v>38</v>
      </c>
      <c r="F64" s="33" t="s">
        <v>27</v>
      </c>
      <c r="G64" s="185">
        <v>250</v>
      </c>
      <c r="H64" s="182">
        <v>0</v>
      </c>
      <c r="I64" s="152">
        <v>250</v>
      </c>
    </row>
    <row r="65" spans="1:9" ht="7.5" customHeight="1">
      <c r="A65" s="174"/>
      <c r="B65" s="175"/>
      <c r="C65" s="172"/>
      <c r="D65" s="175"/>
      <c r="E65" s="50"/>
      <c r="F65" s="51"/>
      <c r="G65" s="185"/>
      <c r="H65" s="182"/>
      <c r="I65" s="152"/>
    </row>
    <row r="66" spans="1:9" ht="15">
      <c r="A66" s="22"/>
      <c r="B66" s="35" t="s">
        <v>79</v>
      </c>
      <c r="C66" s="36">
        <f>SUM(C55:C65)</f>
        <v>930</v>
      </c>
      <c r="D66" s="12"/>
      <c r="E66" s="37"/>
      <c r="F66" s="25"/>
      <c r="G66" s="25"/>
      <c r="H66" s="25"/>
      <c r="I66" s="25"/>
    </row>
    <row r="67" spans="1:9" ht="15" customHeight="1">
      <c r="A67" s="34"/>
      <c r="B67" s="176" t="s">
        <v>80</v>
      </c>
      <c r="C67" s="176"/>
      <c r="D67" s="176"/>
      <c r="E67" s="176"/>
      <c r="F67" s="176"/>
      <c r="G67" s="176"/>
      <c r="H67" s="176"/>
      <c r="I67" s="176"/>
    </row>
    <row r="68" spans="1:9" ht="27.75" customHeight="1">
      <c r="A68" s="174" t="s">
        <v>81</v>
      </c>
      <c r="B68" s="175" t="s">
        <v>82</v>
      </c>
      <c r="C68" s="172">
        <v>720</v>
      </c>
      <c r="D68" s="175"/>
      <c r="E68" s="43" t="s">
        <v>26</v>
      </c>
      <c r="F68" s="17" t="s">
        <v>27</v>
      </c>
      <c r="G68" s="16">
        <v>50</v>
      </c>
      <c r="H68" s="17">
        <v>50</v>
      </c>
      <c r="I68" s="16">
        <v>450</v>
      </c>
    </row>
    <row r="69" spans="1:9" ht="13.5" customHeight="1">
      <c r="A69" s="174"/>
      <c r="B69" s="175"/>
      <c r="C69" s="172"/>
      <c r="D69" s="175"/>
      <c r="E69" s="184" t="s">
        <v>42</v>
      </c>
      <c r="F69" s="177" t="s">
        <v>43</v>
      </c>
      <c r="G69" s="182">
        <v>12</v>
      </c>
      <c r="H69" s="177">
        <v>12</v>
      </c>
      <c r="I69" s="182">
        <v>16</v>
      </c>
    </row>
    <row r="70" spans="1:9" ht="19.5" customHeight="1">
      <c r="A70" s="174"/>
      <c r="B70" s="175"/>
      <c r="C70" s="172"/>
      <c r="D70" s="175"/>
      <c r="E70" s="184"/>
      <c r="F70" s="177"/>
      <c r="G70" s="182"/>
      <c r="H70" s="177"/>
      <c r="I70" s="183"/>
    </row>
    <row r="71" spans="1:9" ht="27.75" customHeight="1">
      <c r="A71" s="174" t="s">
        <v>83</v>
      </c>
      <c r="B71" s="175" t="s">
        <v>84</v>
      </c>
      <c r="C71" s="172">
        <v>602.5</v>
      </c>
      <c r="D71" s="175"/>
      <c r="E71" s="43" t="s">
        <v>26</v>
      </c>
      <c r="F71" s="16" t="s">
        <v>27</v>
      </c>
      <c r="G71" s="17">
        <v>50</v>
      </c>
      <c r="H71" s="119">
        <v>50</v>
      </c>
      <c r="I71" s="102">
        <v>20</v>
      </c>
    </row>
    <row r="72" spans="1:9" ht="15" customHeight="1">
      <c r="A72" s="174"/>
      <c r="B72" s="175"/>
      <c r="C72" s="172"/>
      <c r="D72" s="175"/>
      <c r="E72" s="184" t="s">
        <v>42</v>
      </c>
      <c r="F72" s="182" t="s">
        <v>43</v>
      </c>
      <c r="G72" s="177">
        <v>11</v>
      </c>
      <c r="H72" s="178">
        <v>12</v>
      </c>
      <c r="I72" s="180">
        <v>11</v>
      </c>
    </row>
    <row r="73" spans="1:9" ht="12.75">
      <c r="A73" s="174"/>
      <c r="B73" s="175"/>
      <c r="C73" s="172"/>
      <c r="D73" s="175"/>
      <c r="E73" s="184"/>
      <c r="F73" s="182"/>
      <c r="G73" s="177"/>
      <c r="H73" s="179"/>
      <c r="I73" s="181"/>
    </row>
    <row r="74" spans="1:9" ht="27.75" customHeight="1">
      <c r="A74" s="174" t="s">
        <v>85</v>
      </c>
      <c r="B74" s="175" t="s">
        <v>86</v>
      </c>
      <c r="C74" s="172">
        <v>2027.5</v>
      </c>
      <c r="D74" s="175"/>
      <c r="E74" s="43" t="s">
        <v>87</v>
      </c>
      <c r="F74" s="17" t="s">
        <v>27</v>
      </c>
      <c r="G74" s="119">
        <v>3</v>
      </c>
      <c r="H74" s="102">
        <v>4</v>
      </c>
      <c r="I74" s="102">
        <v>3</v>
      </c>
    </row>
    <row r="75" spans="1:9" ht="27.75" customHeight="1">
      <c r="A75" s="174"/>
      <c r="B75" s="175"/>
      <c r="C75" s="172"/>
      <c r="D75" s="175"/>
      <c r="E75" s="45" t="s">
        <v>88</v>
      </c>
      <c r="F75" s="177" t="s">
        <v>43</v>
      </c>
      <c r="G75" s="178">
        <v>240</v>
      </c>
      <c r="H75" s="180">
        <v>256</v>
      </c>
      <c r="I75" s="105">
        <v>240</v>
      </c>
    </row>
    <row r="76" spans="1:9" ht="30">
      <c r="A76" s="174"/>
      <c r="B76" s="175"/>
      <c r="C76" s="172"/>
      <c r="D76" s="175"/>
      <c r="E76" s="52" t="s">
        <v>89</v>
      </c>
      <c r="F76" s="177"/>
      <c r="G76" s="179"/>
      <c r="H76" s="181"/>
      <c r="I76" s="103">
        <v>24</v>
      </c>
    </row>
    <row r="77" spans="1:9" ht="27.75" customHeight="1">
      <c r="A77" s="174" t="s">
        <v>90</v>
      </c>
      <c r="B77" s="175" t="s">
        <v>91</v>
      </c>
      <c r="C77" s="172">
        <v>4797</v>
      </c>
      <c r="D77" s="175"/>
      <c r="E77" s="56" t="s">
        <v>87</v>
      </c>
      <c r="F77" s="102" t="s">
        <v>27</v>
      </c>
      <c r="G77" s="102">
        <v>9</v>
      </c>
      <c r="H77" s="102">
        <v>6</v>
      </c>
      <c r="I77" s="102">
        <v>5</v>
      </c>
    </row>
    <row r="78" spans="1:9" ht="30">
      <c r="A78" s="174"/>
      <c r="B78" s="175"/>
      <c r="C78" s="172"/>
      <c r="D78" s="175"/>
      <c r="E78" s="120" t="s">
        <v>88</v>
      </c>
      <c r="F78" s="105" t="s">
        <v>43</v>
      </c>
      <c r="G78" s="105">
        <v>360</v>
      </c>
      <c r="H78" s="105">
        <v>240</v>
      </c>
      <c r="I78" s="105">
        <v>200</v>
      </c>
    </row>
    <row r="79" spans="1:9" ht="30">
      <c r="A79" s="174"/>
      <c r="B79" s="175"/>
      <c r="C79" s="172"/>
      <c r="D79" s="175"/>
      <c r="E79" s="121" t="s">
        <v>89</v>
      </c>
      <c r="F79" s="118" t="s">
        <v>43</v>
      </c>
      <c r="G79" s="118"/>
      <c r="H79" s="118"/>
      <c r="I79" s="118">
        <v>24</v>
      </c>
    </row>
    <row r="80" spans="1:9" ht="15">
      <c r="A80" s="22"/>
      <c r="B80" s="35" t="s">
        <v>92</v>
      </c>
      <c r="C80" s="53">
        <f>SUM(C68:C79)</f>
        <v>8147</v>
      </c>
      <c r="D80" s="12"/>
      <c r="E80" s="37"/>
      <c r="F80" s="21"/>
      <c r="G80" s="21"/>
      <c r="H80" s="21"/>
      <c r="I80" s="21"/>
    </row>
    <row r="81" spans="1:9" ht="15" customHeight="1">
      <c r="A81" s="34"/>
      <c r="B81" s="176" t="s">
        <v>93</v>
      </c>
      <c r="C81" s="176"/>
      <c r="D81" s="176"/>
      <c r="E81" s="176"/>
      <c r="F81" s="176"/>
      <c r="G81" s="176"/>
      <c r="H81" s="176"/>
      <c r="I81" s="176"/>
    </row>
    <row r="82" spans="1:9" ht="45.75" customHeight="1">
      <c r="A82" s="22" t="s">
        <v>94</v>
      </c>
      <c r="B82" s="12" t="s">
        <v>95</v>
      </c>
      <c r="C82" s="23">
        <v>3600</v>
      </c>
      <c r="D82" s="12"/>
      <c r="E82" s="54" t="s">
        <v>26</v>
      </c>
      <c r="F82" s="25" t="s">
        <v>27</v>
      </c>
      <c r="G82" s="25">
        <v>105</v>
      </c>
      <c r="H82" s="25">
        <v>202</v>
      </c>
      <c r="I82" s="25">
        <v>265</v>
      </c>
    </row>
    <row r="83" spans="1:9" ht="30" customHeight="1">
      <c r="A83" s="174" t="s">
        <v>96</v>
      </c>
      <c r="B83" s="175" t="s">
        <v>97</v>
      </c>
      <c r="C83" s="172">
        <v>1850</v>
      </c>
      <c r="D83" s="175"/>
      <c r="E83" s="42" t="s">
        <v>26</v>
      </c>
      <c r="F83" s="16" t="s">
        <v>27</v>
      </c>
      <c r="G83" s="17">
        <v>600</v>
      </c>
      <c r="H83" s="16">
        <v>650</v>
      </c>
      <c r="I83" s="18">
        <v>600</v>
      </c>
    </row>
    <row r="84" spans="1:9" ht="15">
      <c r="A84" s="174"/>
      <c r="B84" s="175"/>
      <c r="C84" s="172"/>
      <c r="D84" s="175"/>
      <c r="E84" s="42" t="s">
        <v>98</v>
      </c>
      <c r="F84" s="33"/>
      <c r="G84" s="17"/>
      <c r="H84" s="33"/>
      <c r="I84" s="18"/>
    </row>
    <row r="85" spans="1:9" ht="15">
      <c r="A85" s="174"/>
      <c r="B85" s="175"/>
      <c r="C85" s="172"/>
      <c r="D85" s="175"/>
      <c r="E85" s="55" t="s">
        <v>99</v>
      </c>
      <c r="F85" s="33" t="s">
        <v>43</v>
      </c>
      <c r="G85" s="17">
        <v>25</v>
      </c>
      <c r="H85" s="33">
        <v>27</v>
      </c>
      <c r="I85" s="18">
        <v>25</v>
      </c>
    </row>
    <row r="86" spans="1:9" ht="15">
      <c r="A86" s="22"/>
      <c r="B86" s="35" t="s">
        <v>100</v>
      </c>
      <c r="C86" s="36">
        <f>SUM(C82:C85)</f>
        <v>5450</v>
      </c>
      <c r="D86" s="12"/>
      <c r="E86" s="37"/>
      <c r="F86" s="25"/>
      <c r="G86" s="25"/>
      <c r="H86" s="25"/>
      <c r="I86" s="25"/>
    </row>
    <row r="87" spans="1:9" ht="15" customHeight="1">
      <c r="A87" s="34"/>
      <c r="B87" s="176" t="s">
        <v>101</v>
      </c>
      <c r="C87" s="176"/>
      <c r="D87" s="176"/>
      <c r="E87" s="176"/>
      <c r="F87" s="176"/>
      <c r="G87" s="176"/>
      <c r="H87" s="176"/>
      <c r="I87" s="176"/>
    </row>
    <row r="88" spans="1:9" ht="15" customHeight="1">
      <c r="A88" s="174" t="s">
        <v>102</v>
      </c>
      <c r="B88" s="40" t="s">
        <v>103</v>
      </c>
      <c r="C88" s="172">
        <v>453</v>
      </c>
      <c r="D88" s="175"/>
      <c r="E88" s="43" t="s">
        <v>98</v>
      </c>
      <c r="F88" s="168" t="s">
        <v>43</v>
      </c>
      <c r="G88" s="168">
        <v>12</v>
      </c>
      <c r="H88" s="168">
        <v>1</v>
      </c>
      <c r="I88" s="168">
        <v>2</v>
      </c>
    </row>
    <row r="89" spans="1:9" ht="17.25" customHeight="1">
      <c r="A89" s="174"/>
      <c r="B89" s="27" t="s">
        <v>104</v>
      </c>
      <c r="C89" s="172"/>
      <c r="D89" s="175"/>
      <c r="E89" s="52" t="s">
        <v>105</v>
      </c>
      <c r="F89" s="168"/>
      <c r="G89" s="168"/>
      <c r="H89" s="168"/>
      <c r="I89" s="168"/>
    </row>
    <row r="90" spans="1:9" ht="15" customHeight="1">
      <c r="A90" s="174" t="s">
        <v>106</v>
      </c>
      <c r="B90" s="175" t="s">
        <v>107</v>
      </c>
      <c r="C90" s="172">
        <v>200</v>
      </c>
      <c r="D90" s="175"/>
      <c r="E90" s="56" t="s">
        <v>98</v>
      </c>
      <c r="F90" s="16"/>
      <c r="G90" s="166">
        <v>12</v>
      </c>
      <c r="H90" s="168">
        <v>0</v>
      </c>
      <c r="I90" s="168">
        <v>0</v>
      </c>
    </row>
    <row r="91" spans="1:9" ht="30" customHeight="1">
      <c r="A91" s="174"/>
      <c r="B91" s="175"/>
      <c r="C91" s="172"/>
      <c r="D91" s="175"/>
      <c r="E91" s="121" t="s">
        <v>105</v>
      </c>
      <c r="F91" s="21" t="s">
        <v>43</v>
      </c>
      <c r="G91" s="167"/>
      <c r="H91" s="169"/>
      <c r="I91" s="169"/>
    </row>
    <row r="92" spans="1:9" ht="27.75" customHeight="1">
      <c r="A92" s="170" t="s">
        <v>108</v>
      </c>
      <c r="B92" s="171" t="s">
        <v>187</v>
      </c>
      <c r="C92" s="172">
        <v>2393</v>
      </c>
      <c r="D92" s="173"/>
      <c r="E92" s="125" t="s">
        <v>109</v>
      </c>
      <c r="F92" s="116" t="s">
        <v>43</v>
      </c>
      <c r="G92" s="102">
        <v>2</v>
      </c>
      <c r="H92" s="102">
        <v>2</v>
      </c>
      <c r="I92" s="102">
        <v>2</v>
      </c>
    </row>
    <row r="93" spans="1:9" ht="35.25" customHeight="1">
      <c r="A93" s="170"/>
      <c r="B93" s="171"/>
      <c r="C93" s="172"/>
      <c r="D93" s="173"/>
      <c r="E93" s="126" t="s">
        <v>110</v>
      </c>
      <c r="F93" s="123" t="s">
        <v>43</v>
      </c>
      <c r="G93" s="103"/>
      <c r="H93" s="103"/>
      <c r="I93" s="103">
        <v>8</v>
      </c>
    </row>
    <row r="94" spans="1:9" ht="15">
      <c r="A94" s="22"/>
      <c r="B94" s="35" t="s">
        <v>111</v>
      </c>
      <c r="C94" s="36">
        <f>SUM(C88:C92)</f>
        <v>3046</v>
      </c>
      <c r="D94" s="12"/>
      <c r="E94" s="124"/>
      <c r="F94" s="25"/>
      <c r="G94" s="21"/>
      <c r="H94" s="21"/>
      <c r="I94" s="21"/>
    </row>
    <row r="95" spans="1:9" ht="14.25">
      <c r="A95" s="57"/>
      <c r="B95" s="58" t="s">
        <v>112</v>
      </c>
      <c r="C95" s="59">
        <f>SUM(C94,C86,C80,C66,C53,C45,C33)</f>
        <v>24484</v>
      </c>
      <c r="D95" s="35"/>
      <c r="E95" s="60"/>
      <c r="F95" s="61"/>
      <c r="G95" s="61"/>
      <c r="H95" s="61"/>
      <c r="I95" s="61"/>
    </row>
    <row r="99" spans="1:2" ht="12.75">
      <c r="A99" s="164" t="s">
        <v>113</v>
      </c>
      <c r="B99" s="164"/>
    </row>
    <row r="100" spans="1:7" ht="18.75" customHeight="1">
      <c r="A100" s="62" t="s">
        <v>114</v>
      </c>
      <c r="B100" s="62"/>
      <c r="F100" s="165" t="s">
        <v>115</v>
      </c>
      <c r="G100" s="165"/>
    </row>
  </sheetData>
  <sheetProtection selectLockedCells="1" selectUnlockedCells="1"/>
  <mergeCells count="193">
    <mergeCell ref="E1:I1"/>
    <mergeCell ref="E2:I2"/>
    <mergeCell ref="E4:I4"/>
    <mergeCell ref="B5:H5"/>
    <mergeCell ref="B6:H6"/>
    <mergeCell ref="C8:D8"/>
    <mergeCell ref="F8:F10"/>
    <mergeCell ref="G8:I8"/>
    <mergeCell ref="C9:D11"/>
    <mergeCell ref="E9:E10"/>
    <mergeCell ref="G9:I9"/>
    <mergeCell ref="G10:I10"/>
    <mergeCell ref="F11:F12"/>
    <mergeCell ref="G11:G13"/>
    <mergeCell ref="H11:H13"/>
    <mergeCell ref="I11:I13"/>
    <mergeCell ref="B15:I15"/>
    <mergeCell ref="C16:C17"/>
    <mergeCell ref="D16:D17"/>
    <mergeCell ref="I19:I20"/>
    <mergeCell ref="A19:A20"/>
    <mergeCell ref="B19:B20"/>
    <mergeCell ref="C19:C20"/>
    <mergeCell ref="D19:D20"/>
    <mergeCell ref="H19:H20"/>
    <mergeCell ref="F19:F20"/>
    <mergeCell ref="G19:G20"/>
    <mergeCell ref="F21:F22"/>
    <mergeCell ref="G21:G22"/>
    <mergeCell ref="H21:H22"/>
    <mergeCell ref="D23:D24"/>
    <mergeCell ref="D21:D22"/>
    <mergeCell ref="A21:A22"/>
    <mergeCell ref="B21:B22"/>
    <mergeCell ref="C21:C22"/>
    <mergeCell ref="A25:A26"/>
    <mergeCell ref="B25:B26"/>
    <mergeCell ref="C25:C26"/>
    <mergeCell ref="A23:A24"/>
    <mergeCell ref="B23:B24"/>
    <mergeCell ref="C23:C24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B34:I34"/>
    <mergeCell ref="A35:A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A39:A41"/>
    <mergeCell ref="B39:B41"/>
    <mergeCell ref="C39:C41"/>
    <mergeCell ref="D39:D41"/>
    <mergeCell ref="E40:E41"/>
    <mergeCell ref="F40:F41"/>
    <mergeCell ref="G40:G41"/>
    <mergeCell ref="H40:H41"/>
    <mergeCell ref="I40:I41"/>
    <mergeCell ref="A42:A44"/>
    <mergeCell ref="B42:B44"/>
    <mergeCell ref="C42:C44"/>
    <mergeCell ref="D42:D44"/>
    <mergeCell ref="E43:E44"/>
    <mergeCell ref="F43:F44"/>
    <mergeCell ref="G43:G44"/>
    <mergeCell ref="H43:H44"/>
    <mergeCell ref="I43:I44"/>
    <mergeCell ref="B46:I46"/>
    <mergeCell ref="A47:A49"/>
    <mergeCell ref="B47:B49"/>
    <mergeCell ref="C47:C49"/>
    <mergeCell ref="D47:D49"/>
    <mergeCell ref="E48:E49"/>
    <mergeCell ref="F48:F49"/>
    <mergeCell ref="G48:G49"/>
    <mergeCell ref="H48:H49"/>
    <mergeCell ref="I48:I49"/>
    <mergeCell ref="A50:A52"/>
    <mergeCell ref="B50:B52"/>
    <mergeCell ref="C50:C52"/>
    <mergeCell ref="D50:D52"/>
    <mergeCell ref="E51:E52"/>
    <mergeCell ref="F51:F52"/>
    <mergeCell ref="G51:G52"/>
    <mergeCell ref="H51:H52"/>
    <mergeCell ref="I51:I52"/>
    <mergeCell ref="B54:I54"/>
    <mergeCell ref="A55:A57"/>
    <mergeCell ref="B55:B57"/>
    <mergeCell ref="C55:C57"/>
    <mergeCell ref="D55:D57"/>
    <mergeCell ref="E56:E57"/>
    <mergeCell ref="F56:F57"/>
    <mergeCell ref="G56:G57"/>
    <mergeCell ref="H56:H57"/>
    <mergeCell ref="I56:I57"/>
    <mergeCell ref="A58:A59"/>
    <mergeCell ref="B58:B59"/>
    <mergeCell ref="C58:C59"/>
    <mergeCell ref="D58:D59"/>
    <mergeCell ref="F58:F59"/>
    <mergeCell ref="G58:G59"/>
    <mergeCell ref="H58:H59"/>
    <mergeCell ref="I58:I59"/>
    <mergeCell ref="A60:A62"/>
    <mergeCell ref="B60:B62"/>
    <mergeCell ref="C60:C62"/>
    <mergeCell ref="D60:D62"/>
    <mergeCell ref="F61:F62"/>
    <mergeCell ref="G61:G62"/>
    <mergeCell ref="H61:H62"/>
    <mergeCell ref="I61:I62"/>
    <mergeCell ref="A63:A65"/>
    <mergeCell ref="B63:B65"/>
    <mergeCell ref="C63:C65"/>
    <mergeCell ref="D63:D65"/>
    <mergeCell ref="G64:G65"/>
    <mergeCell ref="H64:H65"/>
    <mergeCell ref="I64:I65"/>
    <mergeCell ref="B67:I67"/>
    <mergeCell ref="A68:A70"/>
    <mergeCell ref="B68:B70"/>
    <mergeCell ref="C68:C70"/>
    <mergeCell ref="D68:D70"/>
    <mergeCell ref="I72:I73"/>
    <mergeCell ref="E69:E70"/>
    <mergeCell ref="F69:F70"/>
    <mergeCell ref="G69:G70"/>
    <mergeCell ref="H69:H70"/>
    <mergeCell ref="D74:D76"/>
    <mergeCell ref="I69:I70"/>
    <mergeCell ref="A71:A73"/>
    <mergeCell ref="B71:B73"/>
    <mergeCell ref="C71:C73"/>
    <mergeCell ref="D71:D73"/>
    <mergeCell ref="E72:E73"/>
    <mergeCell ref="F72:F73"/>
    <mergeCell ref="G72:G73"/>
    <mergeCell ref="H72:H73"/>
    <mergeCell ref="F75:F76"/>
    <mergeCell ref="G75:G76"/>
    <mergeCell ref="H75:H76"/>
    <mergeCell ref="A77:A79"/>
    <mergeCell ref="B77:B79"/>
    <mergeCell ref="C77:C79"/>
    <mergeCell ref="D77:D79"/>
    <mergeCell ref="A74:A76"/>
    <mergeCell ref="B74:B76"/>
    <mergeCell ref="C74:C76"/>
    <mergeCell ref="B81:I81"/>
    <mergeCell ref="A83:A85"/>
    <mergeCell ref="B83:B85"/>
    <mergeCell ref="C83:C85"/>
    <mergeCell ref="D83:D85"/>
    <mergeCell ref="B87:I87"/>
    <mergeCell ref="A88:A89"/>
    <mergeCell ref="C88:C89"/>
    <mergeCell ref="D88:D89"/>
    <mergeCell ref="F88:F89"/>
    <mergeCell ref="G88:G89"/>
    <mergeCell ref="H88:H89"/>
    <mergeCell ref="I88:I89"/>
    <mergeCell ref="I90:I91"/>
    <mergeCell ref="A92:A93"/>
    <mergeCell ref="B92:B93"/>
    <mergeCell ref="C92:C93"/>
    <mergeCell ref="D92:D93"/>
    <mergeCell ref="A90:A91"/>
    <mergeCell ref="B90:B91"/>
    <mergeCell ref="C90:C91"/>
    <mergeCell ref="D90:D91"/>
    <mergeCell ref="A99:B99"/>
    <mergeCell ref="F100:G100"/>
    <mergeCell ref="G90:G91"/>
    <mergeCell ref="H90:H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H18" sqref="H18"/>
    </sheetView>
  </sheetViews>
  <sheetFormatPr defaultColWidth="9.00390625" defaultRowHeight="12.75"/>
  <cols>
    <col min="2" max="2" width="25.875" style="0" customWidth="1"/>
    <col min="3" max="3" width="10.625" style="0" customWidth="1"/>
    <col min="9" max="9" width="15.00390625" style="0" customWidth="1"/>
    <col min="10" max="10" width="24.125" style="0" customWidth="1"/>
    <col min="11" max="11" width="0" style="0" hidden="1" customWidth="1"/>
  </cols>
  <sheetData>
    <row r="1" spans="1:13" ht="14.25">
      <c r="A1" s="63"/>
      <c r="D1" s="63"/>
      <c r="E1" s="63"/>
      <c r="F1" s="63"/>
      <c r="G1" s="189" t="s">
        <v>116</v>
      </c>
      <c r="H1" s="189"/>
      <c r="I1" s="189"/>
      <c r="J1" s="189"/>
      <c r="L1" s="64"/>
      <c r="M1" s="65"/>
    </row>
    <row r="2" spans="1:13" ht="14.25">
      <c r="A2" s="63"/>
      <c r="D2" s="63"/>
      <c r="E2" s="63"/>
      <c r="F2" s="63"/>
      <c r="G2" s="190" t="s">
        <v>188</v>
      </c>
      <c r="H2" s="189"/>
      <c r="I2" s="189"/>
      <c r="J2" s="189"/>
      <c r="L2" s="64"/>
      <c r="M2" s="65"/>
    </row>
    <row r="3" spans="1:13" ht="14.25">
      <c r="A3" s="63"/>
      <c r="D3" s="63"/>
      <c r="E3" s="63"/>
      <c r="F3" s="63"/>
      <c r="L3" s="64"/>
      <c r="M3" s="65"/>
    </row>
    <row r="4" spans="1:13" ht="12.75" customHeight="1">
      <c r="A4" s="221" t="s">
        <v>117</v>
      </c>
      <c r="B4" s="221"/>
      <c r="C4" s="221"/>
      <c r="D4" s="221"/>
      <c r="E4" s="221"/>
      <c r="F4" s="221"/>
      <c r="G4" s="221"/>
      <c r="H4" s="221"/>
      <c r="I4" s="221"/>
      <c r="J4" s="221"/>
      <c r="L4" s="64"/>
      <c r="M4" s="65"/>
    </row>
    <row r="5" spans="1:13" ht="14.25" customHeight="1">
      <c r="A5" s="221" t="s">
        <v>118</v>
      </c>
      <c r="B5" s="221"/>
      <c r="C5" s="221"/>
      <c r="D5" s="221"/>
      <c r="E5" s="221"/>
      <c r="F5" s="221"/>
      <c r="G5" s="221"/>
      <c r="H5" s="221"/>
      <c r="I5" s="221"/>
      <c r="J5" s="221"/>
      <c r="L5" s="64"/>
      <c r="M5" s="65"/>
    </row>
    <row r="6" spans="1:13" ht="12.75" customHeight="1">
      <c r="A6" s="218" t="s">
        <v>119</v>
      </c>
      <c r="B6" s="218"/>
      <c r="C6" s="218"/>
      <c r="D6" s="218"/>
      <c r="E6" s="218"/>
      <c r="F6" s="218"/>
      <c r="G6" s="218"/>
      <c r="H6" s="218"/>
      <c r="I6" s="218"/>
      <c r="J6" s="218"/>
      <c r="L6" s="64"/>
      <c r="M6" s="65"/>
    </row>
    <row r="7" spans="12:13" ht="12.75">
      <c r="L7" s="64"/>
      <c r="M7" s="65"/>
    </row>
    <row r="8" spans="1:13" ht="30.75" customHeight="1">
      <c r="A8" s="1" t="s">
        <v>120</v>
      </c>
      <c r="B8" s="219" t="s">
        <v>121</v>
      </c>
      <c r="C8" s="131" t="s">
        <v>122</v>
      </c>
      <c r="D8" s="131" t="s">
        <v>123</v>
      </c>
      <c r="E8" s="7" t="s">
        <v>124</v>
      </c>
      <c r="F8" s="131" t="s">
        <v>125</v>
      </c>
      <c r="G8" s="131"/>
      <c r="H8" s="131"/>
      <c r="I8" s="131" t="s">
        <v>126</v>
      </c>
      <c r="J8" s="220" t="s">
        <v>127</v>
      </c>
      <c r="L8" s="64"/>
      <c r="M8" s="65"/>
    </row>
    <row r="9" spans="1:13" ht="29.25" customHeight="1">
      <c r="A9" s="5" t="s">
        <v>10</v>
      </c>
      <c r="B9" s="219"/>
      <c r="C9" s="131"/>
      <c r="D9" s="131"/>
      <c r="E9" s="7" t="s">
        <v>128</v>
      </c>
      <c r="F9" s="25">
        <v>2011</v>
      </c>
      <c r="G9" s="25">
        <v>2012</v>
      </c>
      <c r="H9" s="25">
        <v>2013</v>
      </c>
      <c r="I9" s="131"/>
      <c r="J9" s="220"/>
      <c r="L9" s="64"/>
      <c r="M9" s="65"/>
    </row>
    <row r="10" spans="1:13" ht="12.75">
      <c r="A10" s="66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L10" s="64"/>
      <c r="M10" s="65"/>
    </row>
    <row r="11" spans="1:13" ht="47.25" customHeight="1">
      <c r="A11" s="68"/>
      <c r="B11" s="176" t="s">
        <v>129</v>
      </c>
      <c r="C11" s="176"/>
      <c r="D11" s="176"/>
      <c r="E11" s="176"/>
      <c r="F11" s="176"/>
      <c r="G11" s="176"/>
      <c r="H11" s="176"/>
      <c r="I11" s="176"/>
      <c r="J11" s="176"/>
      <c r="L11" s="64"/>
      <c r="M11" s="65"/>
    </row>
    <row r="12" spans="1:13" ht="39.75" customHeight="1">
      <c r="A12" s="156" t="s">
        <v>24</v>
      </c>
      <c r="B12" s="171" t="s">
        <v>130</v>
      </c>
      <c r="C12" s="168" t="s">
        <v>131</v>
      </c>
      <c r="D12" s="168" t="s">
        <v>132</v>
      </c>
      <c r="E12" s="197">
        <f>SUM(F12:H13)</f>
        <v>110</v>
      </c>
      <c r="F12" s="197">
        <v>30</v>
      </c>
      <c r="G12" s="197">
        <v>30</v>
      </c>
      <c r="H12" s="204">
        <v>50</v>
      </c>
      <c r="I12" s="70" t="s">
        <v>133</v>
      </c>
      <c r="J12" s="217" t="s">
        <v>134</v>
      </c>
      <c r="L12" s="64"/>
      <c r="M12" s="65"/>
    </row>
    <row r="13" spans="1:13" ht="24.75" customHeight="1">
      <c r="A13" s="156"/>
      <c r="B13" s="171"/>
      <c r="C13" s="168"/>
      <c r="D13" s="168"/>
      <c r="E13" s="197"/>
      <c r="F13" s="197"/>
      <c r="G13" s="197"/>
      <c r="H13" s="204"/>
      <c r="I13" s="71" t="s">
        <v>21</v>
      </c>
      <c r="J13" s="217"/>
      <c r="L13" s="64"/>
      <c r="M13" s="65"/>
    </row>
    <row r="14" spans="1:13" ht="37.5" customHeight="1">
      <c r="A14" s="156" t="s">
        <v>30</v>
      </c>
      <c r="B14" s="148" t="s">
        <v>31</v>
      </c>
      <c r="C14" s="168" t="s">
        <v>131</v>
      </c>
      <c r="D14" s="168" t="s">
        <v>132</v>
      </c>
      <c r="E14" s="197">
        <f>SUM(F14:H15)</f>
        <v>250</v>
      </c>
      <c r="F14" s="197">
        <v>100</v>
      </c>
      <c r="G14" s="197">
        <v>0</v>
      </c>
      <c r="H14" s="197">
        <v>150</v>
      </c>
      <c r="I14" s="72" t="s">
        <v>133</v>
      </c>
      <c r="J14" s="199" t="s">
        <v>135</v>
      </c>
      <c r="L14" s="64"/>
      <c r="M14" s="65"/>
    </row>
    <row r="15" spans="1:13" ht="29.25" customHeight="1">
      <c r="A15" s="156"/>
      <c r="B15" s="148"/>
      <c r="C15" s="168"/>
      <c r="D15" s="168"/>
      <c r="E15" s="197"/>
      <c r="F15" s="197"/>
      <c r="G15" s="197"/>
      <c r="H15" s="197"/>
      <c r="I15" s="72" t="s">
        <v>21</v>
      </c>
      <c r="J15" s="199"/>
      <c r="L15" s="64"/>
      <c r="M15" s="65"/>
    </row>
    <row r="16" spans="1:13" ht="37.5" customHeight="1">
      <c r="A16" s="156" t="s">
        <v>32</v>
      </c>
      <c r="B16" s="171" t="s">
        <v>136</v>
      </c>
      <c r="C16" s="168" t="s">
        <v>131</v>
      </c>
      <c r="D16" s="168" t="s">
        <v>132</v>
      </c>
      <c r="E16" s="197">
        <f>SUM(F16:H17)</f>
        <v>60</v>
      </c>
      <c r="F16" s="197">
        <v>20</v>
      </c>
      <c r="G16" s="197">
        <v>20</v>
      </c>
      <c r="H16" s="197">
        <v>20</v>
      </c>
      <c r="I16" s="70" t="s">
        <v>133</v>
      </c>
      <c r="J16" s="199" t="s">
        <v>137</v>
      </c>
      <c r="L16" s="64"/>
      <c r="M16" s="65"/>
    </row>
    <row r="17" spans="1:13" ht="15" customHeight="1">
      <c r="A17" s="156"/>
      <c r="B17" s="171"/>
      <c r="C17" s="168"/>
      <c r="D17" s="168"/>
      <c r="E17" s="197"/>
      <c r="F17" s="197"/>
      <c r="G17" s="197"/>
      <c r="H17" s="197"/>
      <c r="I17" s="71" t="s">
        <v>21</v>
      </c>
      <c r="J17" s="199"/>
      <c r="L17" s="64"/>
      <c r="M17" s="65"/>
    </row>
    <row r="18" spans="1:13" ht="50.25" customHeight="1">
      <c r="A18" s="34" t="s">
        <v>36</v>
      </c>
      <c r="B18" s="28" t="s">
        <v>37</v>
      </c>
      <c r="C18" s="25" t="s">
        <v>131</v>
      </c>
      <c r="D18" s="25" t="s">
        <v>132</v>
      </c>
      <c r="E18" s="69">
        <f>SUM(F18:H18)</f>
        <v>80</v>
      </c>
      <c r="F18" s="69">
        <v>30</v>
      </c>
      <c r="G18" s="69">
        <v>0</v>
      </c>
      <c r="H18" s="69">
        <v>50</v>
      </c>
      <c r="I18" s="74" t="s">
        <v>138</v>
      </c>
      <c r="J18" s="73" t="s">
        <v>139</v>
      </c>
      <c r="L18" s="64"/>
      <c r="M18" s="65"/>
    </row>
    <row r="19" spans="1:13" ht="44.25" customHeight="1">
      <c r="A19" s="156" t="s">
        <v>40</v>
      </c>
      <c r="B19" s="175" t="s">
        <v>140</v>
      </c>
      <c r="C19" s="168" t="s">
        <v>131</v>
      </c>
      <c r="D19" s="168" t="s">
        <v>132</v>
      </c>
      <c r="E19" s="197">
        <f>SUM(F19:H20)</f>
        <v>324</v>
      </c>
      <c r="F19" s="197">
        <v>40</v>
      </c>
      <c r="G19" s="197">
        <v>144</v>
      </c>
      <c r="H19" s="197">
        <v>140</v>
      </c>
      <c r="I19" s="70" t="s">
        <v>133</v>
      </c>
      <c r="J19" s="199" t="s">
        <v>137</v>
      </c>
      <c r="L19" s="64"/>
      <c r="M19" s="65"/>
    </row>
    <row r="20" spans="1:13" ht="14.25" customHeight="1">
      <c r="A20" s="156"/>
      <c r="B20" s="175"/>
      <c r="C20" s="168"/>
      <c r="D20" s="168"/>
      <c r="E20" s="197"/>
      <c r="F20" s="197"/>
      <c r="G20" s="197"/>
      <c r="H20" s="197"/>
      <c r="I20" s="71" t="s">
        <v>21</v>
      </c>
      <c r="J20" s="199"/>
      <c r="L20" s="64"/>
      <c r="M20" s="65"/>
    </row>
    <row r="21" spans="1:13" ht="36.75" customHeight="1">
      <c r="A21" s="156" t="s">
        <v>44</v>
      </c>
      <c r="B21" s="175" t="s">
        <v>45</v>
      </c>
      <c r="C21" s="168" t="s">
        <v>131</v>
      </c>
      <c r="D21" s="168" t="s">
        <v>132</v>
      </c>
      <c r="E21" s="197">
        <f>SUM(F21:H22)</f>
        <v>400</v>
      </c>
      <c r="F21" s="197">
        <v>100</v>
      </c>
      <c r="G21" s="197">
        <v>100</v>
      </c>
      <c r="H21" s="197">
        <v>200</v>
      </c>
      <c r="I21" s="72" t="s">
        <v>133</v>
      </c>
      <c r="J21" s="199" t="s">
        <v>141</v>
      </c>
      <c r="L21" s="64"/>
      <c r="M21" s="65"/>
    </row>
    <row r="22" spans="1:13" ht="12.75" customHeight="1">
      <c r="A22" s="156"/>
      <c r="B22" s="175"/>
      <c r="C22" s="168"/>
      <c r="D22" s="168"/>
      <c r="E22" s="197"/>
      <c r="F22" s="197"/>
      <c r="G22" s="197"/>
      <c r="H22" s="197"/>
      <c r="I22" s="72" t="s">
        <v>21</v>
      </c>
      <c r="J22" s="199"/>
      <c r="L22" s="64"/>
      <c r="M22" s="65"/>
    </row>
    <row r="23" spans="1:13" ht="43.5" customHeight="1">
      <c r="A23" s="216" t="s">
        <v>46</v>
      </c>
      <c r="B23" s="159" t="s">
        <v>47</v>
      </c>
      <c r="C23" s="169" t="s">
        <v>131</v>
      </c>
      <c r="D23" s="169" t="s">
        <v>132</v>
      </c>
      <c r="E23" s="215">
        <f>SUM(F23:H24)</f>
        <v>100</v>
      </c>
      <c r="F23" s="215">
        <v>70</v>
      </c>
      <c r="G23" s="215">
        <v>0</v>
      </c>
      <c r="H23" s="215">
        <v>30</v>
      </c>
      <c r="I23" s="70" t="s">
        <v>133</v>
      </c>
      <c r="J23" s="211" t="s">
        <v>142</v>
      </c>
      <c r="L23" s="64"/>
      <c r="M23" s="65"/>
    </row>
    <row r="24" spans="1:13" ht="22.5" customHeight="1">
      <c r="A24" s="216"/>
      <c r="B24" s="159"/>
      <c r="C24" s="169"/>
      <c r="D24" s="169"/>
      <c r="E24" s="215"/>
      <c r="F24" s="215"/>
      <c r="G24" s="215"/>
      <c r="H24" s="215"/>
      <c r="I24" s="75" t="s">
        <v>21</v>
      </c>
      <c r="J24" s="211"/>
      <c r="L24" s="64"/>
      <c r="M24" s="65"/>
    </row>
    <row r="25" spans="1:13" ht="42" customHeight="1">
      <c r="A25" s="156" t="s">
        <v>48</v>
      </c>
      <c r="B25" s="175" t="s">
        <v>49</v>
      </c>
      <c r="C25" s="168" t="s">
        <v>131</v>
      </c>
      <c r="D25" s="168" t="s">
        <v>132</v>
      </c>
      <c r="E25" s="197">
        <f>SUM(F25:H26)</f>
        <v>1235</v>
      </c>
      <c r="F25" s="197">
        <v>300</v>
      </c>
      <c r="G25" s="197">
        <v>335</v>
      </c>
      <c r="H25" s="204">
        <v>600</v>
      </c>
      <c r="I25" s="70" t="s">
        <v>133</v>
      </c>
      <c r="J25" s="214" t="s">
        <v>185</v>
      </c>
      <c r="K25" s="214"/>
      <c r="L25" s="64"/>
      <c r="M25" s="65"/>
    </row>
    <row r="26" spans="1:13" ht="37.5" customHeight="1">
      <c r="A26" s="156"/>
      <c r="B26" s="175"/>
      <c r="C26" s="168"/>
      <c r="D26" s="168"/>
      <c r="E26" s="197"/>
      <c r="F26" s="197"/>
      <c r="G26" s="197"/>
      <c r="H26" s="204"/>
      <c r="I26" s="75" t="s">
        <v>21</v>
      </c>
      <c r="J26" s="214"/>
      <c r="K26" s="214"/>
      <c r="L26" s="64"/>
      <c r="M26" s="65"/>
    </row>
    <row r="27" spans="1:13" ht="38.25" customHeight="1">
      <c r="A27" s="156" t="s">
        <v>50</v>
      </c>
      <c r="B27" s="175" t="s">
        <v>51</v>
      </c>
      <c r="C27" s="168" t="s">
        <v>131</v>
      </c>
      <c r="D27" s="168" t="s">
        <v>132</v>
      </c>
      <c r="E27" s="197">
        <f>SUM(F27:H28)</f>
        <v>800</v>
      </c>
      <c r="F27" s="197">
        <v>400</v>
      </c>
      <c r="G27" s="197">
        <v>0</v>
      </c>
      <c r="H27" s="204">
        <v>400</v>
      </c>
      <c r="I27" s="76" t="s">
        <v>133</v>
      </c>
      <c r="J27" s="211" t="s">
        <v>143</v>
      </c>
      <c r="K27" s="211"/>
      <c r="L27" s="64"/>
      <c r="M27" s="65"/>
    </row>
    <row r="28" spans="1:13" ht="19.5" customHeight="1">
      <c r="A28" s="156"/>
      <c r="B28" s="175"/>
      <c r="C28" s="168"/>
      <c r="D28" s="168"/>
      <c r="E28" s="197"/>
      <c r="F28" s="197"/>
      <c r="G28" s="197"/>
      <c r="H28" s="204"/>
      <c r="I28" s="77" t="s">
        <v>21</v>
      </c>
      <c r="J28" s="213" t="s">
        <v>21</v>
      </c>
      <c r="K28" s="213"/>
      <c r="L28" s="64"/>
      <c r="M28" s="65"/>
    </row>
    <row r="29" spans="1:13" ht="21.75" customHeight="1">
      <c r="A29" s="22"/>
      <c r="B29" s="35" t="s">
        <v>144</v>
      </c>
      <c r="C29" s="25"/>
      <c r="D29" s="25"/>
      <c r="E29" s="78">
        <f>SUM(E12:E17,E18:E28)</f>
        <v>3359</v>
      </c>
      <c r="F29" s="78">
        <f>SUM(F12:F17,F18:F28)</f>
        <v>1090</v>
      </c>
      <c r="G29" s="78">
        <f>SUM(,G25,G23,G21,G19,G18,G16,G14,G12)</f>
        <v>629</v>
      </c>
      <c r="H29" s="78">
        <f>SUM(H27,H25,H23,H21,H19,H18,H16,H14,H12)</f>
        <v>1640</v>
      </c>
      <c r="I29" s="79"/>
      <c r="J29" s="209"/>
      <c r="K29" s="209"/>
      <c r="L29" s="64"/>
      <c r="M29" s="65"/>
    </row>
    <row r="30" spans="1:13" ht="29.25" customHeight="1">
      <c r="A30" s="80"/>
      <c r="B30" s="202" t="s">
        <v>145</v>
      </c>
      <c r="C30" s="202"/>
      <c r="D30" s="202"/>
      <c r="E30" s="202"/>
      <c r="F30" s="202"/>
      <c r="G30" s="202"/>
      <c r="H30" s="202"/>
      <c r="I30" s="202"/>
      <c r="J30" s="202"/>
      <c r="K30" s="202"/>
      <c r="M30" s="65"/>
    </row>
    <row r="31" spans="1:13" ht="57.75" customHeight="1">
      <c r="A31" s="156" t="s">
        <v>54</v>
      </c>
      <c r="B31" s="168" t="s">
        <v>146</v>
      </c>
      <c r="C31" s="168" t="s">
        <v>131</v>
      </c>
      <c r="D31" s="168" t="s">
        <v>132</v>
      </c>
      <c r="E31" s="197">
        <f>SUM(F31:H32)</f>
        <v>270</v>
      </c>
      <c r="F31" s="197">
        <v>90</v>
      </c>
      <c r="G31" s="197">
        <v>90</v>
      </c>
      <c r="H31" s="197">
        <v>90</v>
      </c>
      <c r="I31" s="201" t="s">
        <v>138</v>
      </c>
      <c r="J31" s="199" t="s">
        <v>147</v>
      </c>
      <c r="K31" s="199"/>
      <c r="M31" s="65"/>
    </row>
    <row r="32" spans="1:13" ht="12.75" customHeight="1">
      <c r="A32" s="156"/>
      <c r="B32" s="168"/>
      <c r="C32" s="168"/>
      <c r="D32" s="168"/>
      <c r="E32" s="197"/>
      <c r="F32" s="197"/>
      <c r="G32" s="197"/>
      <c r="H32" s="197"/>
      <c r="I32" s="212"/>
      <c r="J32" s="199"/>
      <c r="K32" s="199"/>
      <c r="M32" s="65"/>
    </row>
    <row r="33" spans="1:13" ht="43.5" customHeight="1">
      <c r="A33" s="156" t="s">
        <v>56</v>
      </c>
      <c r="B33" s="175" t="s">
        <v>57</v>
      </c>
      <c r="C33" s="168" t="s">
        <v>131</v>
      </c>
      <c r="D33" s="168" t="s">
        <v>132</v>
      </c>
      <c r="E33" s="197">
        <f>SUM(F33:H34)</f>
        <v>189</v>
      </c>
      <c r="F33" s="197">
        <v>30</v>
      </c>
      <c r="G33" s="197">
        <v>59</v>
      </c>
      <c r="H33" s="204">
        <v>100</v>
      </c>
      <c r="I33" s="127" t="s">
        <v>133</v>
      </c>
      <c r="J33" s="210" t="s">
        <v>148</v>
      </c>
      <c r="K33" s="199"/>
      <c r="M33" s="65"/>
    </row>
    <row r="34" spans="1:13" ht="28.5" customHeight="1">
      <c r="A34" s="156"/>
      <c r="B34" s="175"/>
      <c r="C34" s="168"/>
      <c r="D34" s="168"/>
      <c r="E34" s="197"/>
      <c r="F34" s="197"/>
      <c r="G34" s="197"/>
      <c r="H34" s="204"/>
      <c r="I34" s="128" t="s">
        <v>21</v>
      </c>
      <c r="J34" s="210"/>
      <c r="K34" s="199"/>
      <c r="M34" s="65"/>
    </row>
    <row r="35" spans="1:13" ht="40.5" customHeight="1">
      <c r="A35" s="156" t="s">
        <v>59</v>
      </c>
      <c r="B35" s="175" t="s">
        <v>60</v>
      </c>
      <c r="C35" s="168" t="s">
        <v>131</v>
      </c>
      <c r="D35" s="168" t="s">
        <v>132</v>
      </c>
      <c r="E35" s="197">
        <f>SUM(F35:H36)</f>
        <v>1083</v>
      </c>
      <c r="F35" s="197">
        <v>650</v>
      </c>
      <c r="G35" s="197">
        <v>233</v>
      </c>
      <c r="H35" s="197">
        <v>200</v>
      </c>
      <c r="I35" s="75" t="s">
        <v>133</v>
      </c>
      <c r="J35" s="199" t="s">
        <v>149</v>
      </c>
      <c r="K35" s="199"/>
      <c r="M35" s="65"/>
    </row>
    <row r="36" spans="1:13" ht="40.5" customHeight="1">
      <c r="A36" s="156"/>
      <c r="B36" s="175"/>
      <c r="C36" s="168"/>
      <c r="D36" s="168"/>
      <c r="E36" s="197"/>
      <c r="F36" s="197"/>
      <c r="G36" s="197"/>
      <c r="H36" s="197"/>
      <c r="I36" s="71" t="s">
        <v>21</v>
      </c>
      <c r="J36" s="211"/>
      <c r="K36" s="211"/>
      <c r="M36" s="65"/>
    </row>
    <row r="37" spans="1:13" ht="63" customHeight="1">
      <c r="A37" s="156" t="s">
        <v>61</v>
      </c>
      <c r="B37" s="175" t="s">
        <v>150</v>
      </c>
      <c r="C37" s="168" t="s">
        <v>131</v>
      </c>
      <c r="D37" s="168" t="s">
        <v>132</v>
      </c>
      <c r="E37" s="197">
        <f>SUM(F37:H38)</f>
        <v>1100</v>
      </c>
      <c r="F37" s="197">
        <v>200</v>
      </c>
      <c r="G37" s="197">
        <v>200</v>
      </c>
      <c r="H37" s="197">
        <v>700</v>
      </c>
      <c r="I37" s="72" t="s">
        <v>138</v>
      </c>
      <c r="J37" s="205" t="s">
        <v>186</v>
      </c>
      <c r="K37" s="206"/>
      <c r="M37" s="65"/>
    </row>
    <row r="38" spans="1:13" ht="72.75" customHeight="1">
      <c r="A38" s="156"/>
      <c r="B38" s="175"/>
      <c r="C38" s="168"/>
      <c r="D38" s="168"/>
      <c r="E38" s="197"/>
      <c r="F38" s="197"/>
      <c r="G38" s="197"/>
      <c r="H38" s="197"/>
      <c r="I38" s="72"/>
      <c r="J38" s="207" t="s">
        <v>151</v>
      </c>
      <c r="K38" s="208"/>
      <c r="M38" s="65"/>
    </row>
    <row r="39" spans="1:13" ht="23.25" customHeight="1">
      <c r="A39" s="34"/>
      <c r="B39" s="81" t="s">
        <v>152</v>
      </c>
      <c r="C39" s="29"/>
      <c r="D39" s="29"/>
      <c r="E39" s="82">
        <f>SUM(E31:E38)</f>
        <v>2642</v>
      </c>
      <c r="F39" s="82">
        <f>SUM(F31:F38)</f>
        <v>970</v>
      </c>
      <c r="G39" s="82">
        <f>SUM(G31:G38)</f>
        <v>582</v>
      </c>
      <c r="H39" s="82">
        <f>SUM(H31:H38)</f>
        <v>1090</v>
      </c>
      <c r="I39" s="12"/>
      <c r="J39" s="209"/>
      <c r="K39" s="209"/>
      <c r="M39" s="65"/>
    </row>
    <row r="40" spans="1:13" ht="28.5" customHeight="1">
      <c r="A40" s="34"/>
      <c r="B40" s="176" t="s">
        <v>153</v>
      </c>
      <c r="C40" s="176"/>
      <c r="D40" s="176"/>
      <c r="E40" s="176"/>
      <c r="F40" s="176"/>
      <c r="G40" s="176"/>
      <c r="H40" s="176"/>
      <c r="I40" s="176"/>
      <c r="J40" s="176"/>
      <c r="K40" s="176"/>
      <c r="M40" s="65"/>
    </row>
    <row r="41" spans="1:13" ht="42.75" customHeight="1">
      <c r="A41" s="156" t="s">
        <v>65</v>
      </c>
      <c r="B41" s="175" t="s">
        <v>66</v>
      </c>
      <c r="C41" s="168" t="s">
        <v>131</v>
      </c>
      <c r="D41" s="168" t="s">
        <v>132</v>
      </c>
      <c r="E41" s="197">
        <f>SUM(F41:H42)</f>
        <v>710</v>
      </c>
      <c r="F41" s="197">
        <v>150</v>
      </c>
      <c r="G41" s="197">
        <v>320</v>
      </c>
      <c r="H41" s="204">
        <v>240</v>
      </c>
      <c r="I41" s="76" t="s">
        <v>133</v>
      </c>
      <c r="J41" s="70" t="s">
        <v>154</v>
      </c>
      <c r="M41" s="65"/>
    </row>
    <row r="42" spans="1:13" ht="29.25" customHeight="1">
      <c r="A42" s="156"/>
      <c r="B42" s="175"/>
      <c r="C42" s="168"/>
      <c r="D42" s="168"/>
      <c r="E42" s="197"/>
      <c r="F42" s="197"/>
      <c r="G42" s="197"/>
      <c r="H42" s="204"/>
      <c r="I42" s="77" t="s">
        <v>21</v>
      </c>
      <c r="J42" s="71" t="s">
        <v>155</v>
      </c>
      <c r="M42" s="65"/>
    </row>
    <row r="43" spans="1:13" ht="41.25" customHeight="1">
      <c r="A43" s="156" t="s">
        <v>67</v>
      </c>
      <c r="B43" s="175" t="s">
        <v>68</v>
      </c>
      <c r="C43" s="168" t="s">
        <v>131</v>
      </c>
      <c r="D43" s="168" t="s">
        <v>132</v>
      </c>
      <c r="E43" s="197">
        <f>SUM(F43:H44)</f>
        <v>200</v>
      </c>
      <c r="F43" s="197">
        <v>100</v>
      </c>
      <c r="G43" s="197">
        <v>0</v>
      </c>
      <c r="H43" s="197">
        <v>100</v>
      </c>
      <c r="I43" s="201" t="s">
        <v>156</v>
      </c>
      <c r="J43" s="198" t="s">
        <v>157</v>
      </c>
      <c r="M43" s="65"/>
    </row>
    <row r="44" spans="1:13" ht="17.25" customHeight="1">
      <c r="A44" s="156"/>
      <c r="B44" s="175"/>
      <c r="C44" s="168"/>
      <c r="D44" s="168"/>
      <c r="E44" s="197"/>
      <c r="F44" s="197"/>
      <c r="G44" s="197"/>
      <c r="H44" s="197"/>
      <c r="I44" s="201"/>
      <c r="J44" s="198"/>
      <c r="M44" s="65"/>
    </row>
    <row r="45" spans="1:13" ht="18.75" customHeight="1">
      <c r="A45" s="22"/>
      <c r="B45" s="84" t="s">
        <v>158</v>
      </c>
      <c r="C45" s="29"/>
      <c r="D45" s="29"/>
      <c r="E45" s="82">
        <f>SUM(E41,E43)</f>
        <v>910</v>
      </c>
      <c r="F45" s="82">
        <f>SUM(F41,F43)</f>
        <v>250</v>
      </c>
      <c r="G45" s="82">
        <f>SUM(G41,G43)</f>
        <v>320</v>
      </c>
      <c r="H45" s="82">
        <f>SUM(H41,H43)</f>
        <v>340</v>
      </c>
      <c r="I45" s="12"/>
      <c r="J45" s="28"/>
      <c r="M45" s="65"/>
    </row>
    <row r="46" spans="1:13" ht="28.5" customHeight="1">
      <c r="A46" s="85"/>
      <c r="B46" s="176" t="s">
        <v>159</v>
      </c>
      <c r="C46" s="176"/>
      <c r="D46" s="176"/>
      <c r="E46" s="176"/>
      <c r="F46" s="176"/>
      <c r="G46" s="176"/>
      <c r="H46" s="176"/>
      <c r="I46" s="176"/>
      <c r="J46" s="176"/>
      <c r="M46" s="65"/>
    </row>
    <row r="47" spans="1:13" ht="39.75" customHeight="1">
      <c r="A47" s="156" t="s">
        <v>71</v>
      </c>
      <c r="B47" s="175" t="s">
        <v>72</v>
      </c>
      <c r="C47" s="168" t="s">
        <v>131</v>
      </c>
      <c r="D47" s="168" t="s">
        <v>132</v>
      </c>
      <c r="E47" s="197">
        <f>SUM(F47:H49)</f>
        <v>650</v>
      </c>
      <c r="F47" s="197">
        <v>160</v>
      </c>
      <c r="G47" s="197">
        <v>200</v>
      </c>
      <c r="H47" s="197">
        <v>290</v>
      </c>
      <c r="I47" s="72" t="s">
        <v>133</v>
      </c>
      <c r="J47" s="199" t="s">
        <v>160</v>
      </c>
      <c r="M47" s="65"/>
    </row>
    <row r="48" spans="1:13" ht="14.25" customHeight="1">
      <c r="A48" s="156"/>
      <c r="B48" s="175"/>
      <c r="C48" s="168"/>
      <c r="D48" s="168"/>
      <c r="E48" s="197"/>
      <c r="F48" s="197"/>
      <c r="G48" s="197"/>
      <c r="H48" s="197"/>
      <c r="I48" s="72" t="s">
        <v>21</v>
      </c>
      <c r="J48" s="199"/>
      <c r="M48" s="65"/>
    </row>
    <row r="49" spans="1:13" ht="23.25" customHeight="1">
      <c r="A49" s="156"/>
      <c r="B49" s="175"/>
      <c r="C49" s="168"/>
      <c r="D49" s="168"/>
      <c r="E49" s="197"/>
      <c r="F49" s="197"/>
      <c r="G49" s="197"/>
      <c r="H49" s="197"/>
      <c r="I49" s="86"/>
      <c r="J49" s="199"/>
      <c r="M49" s="65"/>
    </row>
    <row r="50" spans="1:13" ht="66.75" customHeight="1">
      <c r="A50" s="156" t="s">
        <v>161</v>
      </c>
      <c r="B50" s="175" t="s">
        <v>74</v>
      </c>
      <c r="C50" s="168" t="s">
        <v>131</v>
      </c>
      <c r="D50" s="168" t="s">
        <v>132</v>
      </c>
      <c r="E50" s="197">
        <f>SUM(F50:H51)</f>
        <v>80</v>
      </c>
      <c r="F50" s="197">
        <v>40</v>
      </c>
      <c r="G50" s="197">
        <v>0</v>
      </c>
      <c r="H50" s="197">
        <v>40</v>
      </c>
      <c r="I50" s="87" t="s">
        <v>138</v>
      </c>
      <c r="J50" s="199" t="s">
        <v>160</v>
      </c>
      <c r="M50" s="65"/>
    </row>
    <row r="51" spans="1:13" ht="11.25" customHeight="1">
      <c r="A51" s="156"/>
      <c r="B51" s="175"/>
      <c r="C51" s="168"/>
      <c r="D51" s="168"/>
      <c r="E51" s="197"/>
      <c r="F51" s="197"/>
      <c r="G51" s="197"/>
      <c r="H51" s="197"/>
      <c r="I51" s="51"/>
      <c r="J51" s="199"/>
      <c r="M51" s="65"/>
    </row>
    <row r="52" spans="1:13" ht="48" customHeight="1">
      <c r="A52" s="156" t="s">
        <v>75</v>
      </c>
      <c r="B52" s="175" t="s">
        <v>162</v>
      </c>
      <c r="C52" s="168" t="s">
        <v>131</v>
      </c>
      <c r="D52" s="168" t="s">
        <v>132</v>
      </c>
      <c r="E52" s="197">
        <f>SUM(F52:H53)</f>
        <v>100</v>
      </c>
      <c r="F52" s="197">
        <v>50</v>
      </c>
      <c r="G52" s="197">
        <v>0</v>
      </c>
      <c r="H52" s="197">
        <v>50</v>
      </c>
      <c r="I52" s="72" t="s">
        <v>133</v>
      </c>
      <c r="J52" s="199" t="s">
        <v>160</v>
      </c>
      <c r="M52" s="65"/>
    </row>
    <row r="53" spans="1:13" ht="15" customHeight="1">
      <c r="A53" s="156"/>
      <c r="B53" s="175"/>
      <c r="C53" s="168"/>
      <c r="D53" s="168"/>
      <c r="E53" s="197"/>
      <c r="F53" s="197"/>
      <c r="G53" s="197"/>
      <c r="H53" s="197"/>
      <c r="I53" s="72" t="s">
        <v>21</v>
      </c>
      <c r="J53" s="199"/>
      <c r="M53" s="65"/>
    </row>
    <row r="54" spans="1:13" ht="57.75" customHeight="1">
      <c r="A54" s="156" t="s">
        <v>163</v>
      </c>
      <c r="B54" s="175" t="s">
        <v>164</v>
      </c>
      <c r="C54" s="168" t="s">
        <v>131</v>
      </c>
      <c r="D54" s="168" t="s">
        <v>132</v>
      </c>
      <c r="E54" s="197">
        <f>SUM(F54:H55)</f>
        <v>100</v>
      </c>
      <c r="F54" s="197">
        <v>50</v>
      </c>
      <c r="G54" s="197">
        <v>0</v>
      </c>
      <c r="H54" s="197">
        <v>50</v>
      </c>
      <c r="I54" s="201" t="s">
        <v>138</v>
      </c>
      <c r="J54" s="199" t="s">
        <v>165</v>
      </c>
      <c r="M54" s="65"/>
    </row>
    <row r="55" spans="1:13" ht="17.25" customHeight="1">
      <c r="A55" s="156"/>
      <c r="B55" s="175"/>
      <c r="C55" s="168"/>
      <c r="D55" s="168"/>
      <c r="E55" s="197"/>
      <c r="F55" s="197"/>
      <c r="G55" s="197"/>
      <c r="H55" s="197"/>
      <c r="I55" s="201"/>
      <c r="J55" s="199"/>
      <c r="M55" s="65"/>
    </row>
    <row r="56" spans="1:13" ht="15">
      <c r="A56" s="22"/>
      <c r="B56" s="39" t="s">
        <v>166</v>
      </c>
      <c r="C56" s="12"/>
      <c r="D56" s="12"/>
      <c r="E56" s="88">
        <f>SUM(F56:H56)</f>
        <v>930</v>
      </c>
      <c r="F56" s="88">
        <f>SUM(F47:F55)</f>
        <v>300</v>
      </c>
      <c r="G56" s="88">
        <f>SUM(G47:G55)</f>
        <v>200</v>
      </c>
      <c r="H56" s="88">
        <f>SUM(H47:H55)</f>
        <v>430</v>
      </c>
      <c r="I56" s="12"/>
      <c r="J56" s="12"/>
      <c r="M56" s="65"/>
    </row>
    <row r="57" spans="1:13" ht="28.5" customHeight="1">
      <c r="A57" s="22"/>
      <c r="B57" s="202" t="s">
        <v>167</v>
      </c>
      <c r="C57" s="202"/>
      <c r="D57" s="202"/>
      <c r="E57" s="202"/>
      <c r="F57" s="202"/>
      <c r="G57" s="202"/>
      <c r="H57" s="202"/>
      <c r="I57" s="202"/>
      <c r="J57" s="202"/>
      <c r="M57" s="65"/>
    </row>
    <row r="58" spans="1:13" ht="57.75" customHeight="1">
      <c r="A58" s="203" t="s">
        <v>81</v>
      </c>
      <c r="B58" s="175" t="s">
        <v>82</v>
      </c>
      <c r="C58" s="168" t="s">
        <v>131</v>
      </c>
      <c r="D58" s="168" t="s">
        <v>132</v>
      </c>
      <c r="E58" s="197">
        <f>SUM(F58:H59)</f>
        <v>720</v>
      </c>
      <c r="F58" s="197">
        <v>200</v>
      </c>
      <c r="G58" s="197">
        <v>150</v>
      </c>
      <c r="H58" s="197">
        <v>370</v>
      </c>
      <c r="I58" s="198" t="s">
        <v>138</v>
      </c>
      <c r="J58" s="199" t="s">
        <v>168</v>
      </c>
      <c r="M58" s="65"/>
    </row>
    <row r="59" spans="1:13" ht="70.5" customHeight="1">
      <c r="A59" s="203"/>
      <c r="B59" s="175"/>
      <c r="C59" s="168"/>
      <c r="D59" s="168"/>
      <c r="E59" s="197"/>
      <c r="F59" s="197"/>
      <c r="G59" s="197"/>
      <c r="H59" s="197"/>
      <c r="I59" s="198"/>
      <c r="J59" s="199"/>
      <c r="M59" s="65"/>
    </row>
    <row r="60" spans="1:13" ht="81.75" customHeight="1">
      <c r="A60" s="89" t="s">
        <v>83</v>
      </c>
      <c r="B60" s="12" t="s">
        <v>169</v>
      </c>
      <c r="C60" s="25" t="s">
        <v>131</v>
      </c>
      <c r="D60" s="29" t="s">
        <v>132</v>
      </c>
      <c r="E60" s="69">
        <f>SUM(F60:H60)</f>
        <v>602.5</v>
      </c>
      <c r="F60" s="69">
        <v>170</v>
      </c>
      <c r="G60" s="69">
        <v>254.5</v>
      </c>
      <c r="H60" s="69">
        <v>178</v>
      </c>
      <c r="I60" s="83" t="s">
        <v>138</v>
      </c>
      <c r="J60" s="83" t="s">
        <v>170</v>
      </c>
      <c r="M60" s="65"/>
    </row>
    <row r="61" spans="1:13" ht="103.5" customHeight="1">
      <c r="A61" s="89" t="s">
        <v>85</v>
      </c>
      <c r="B61" s="12" t="s">
        <v>171</v>
      </c>
      <c r="C61" s="25" t="s">
        <v>131</v>
      </c>
      <c r="D61" s="29" t="s">
        <v>132</v>
      </c>
      <c r="E61" s="69">
        <f>SUM(F61:H61)</f>
        <v>2027.5</v>
      </c>
      <c r="F61" s="69">
        <v>700</v>
      </c>
      <c r="G61" s="69">
        <v>627.5</v>
      </c>
      <c r="H61" s="69">
        <v>700</v>
      </c>
      <c r="I61" s="83" t="s">
        <v>138</v>
      </c>
      <c r="J61" s="73" t="s">
        <v>172</v>
      </c>
      <c r="M61" s="65"/>
    </row>
    <row r="62" spans="1:13" ht="79.5" customHeight="1">
      <c r="A62" s="89" t="s">
        <v>90</v>
      </c>
      <c r="B62" s="12" t="s">
        <v>91</v>
      </c>
      <c r="C62" s="25" t="s">
        <v>131</v>
      </c>
      <c r="D62" s="29" t="s">
        <v>132</v>
      </c>
      <c r="E62" s="69">
        <f>SUM(F62:H62)</f>
        <v>4797</v>
      </c>
      <c r="F62" s="69">
        <v>1800</v>
      </c>
      <c r="G62" s="69">
        <v>1268</v>
      </c>
      <c r="H62" s="69">
        <v>1729</v>
      </c>
      <c r="I62" s="83" t="s">
        <v>138</v>
      </c>
      <c r="J62" s="73" t="s">
        <v>173</v>
      </c>
      <c r="M62" s="65"/>
    </row>
    <row r="63" spans="1:13" ht="15.75">
      <c r="A63" s="90"/>
      <c r="B63" s="39" t="s">
        <v>174</v>
      </c>
      <c r="C63" s="91"/>
      <c r="D63" s="12"/>
      <c r="E63" s="88">
        <f>SUM(E58:E62)</f>
        <v>8147</v>
      </c>
      <c r="F63" s="88">
        <f>SUM(F58:F62)</f>
        <v>2870</v>
      </c>
      <c r="G63" s="88">
        <f>SUM(G58:G62)</f>
        <v>2300</v>
      </c>
      <c r="H63" s="88">
        <f>SUM(H58:H62)</f>
        <v>2977</v>
      </c>
      <c r="I63" s="83"/>
      <c r="J63" s="92"/>
      <c r="M63" s="65"/>
    </row>
    <row r="64" spans="1:13" ht="15.75" customHeight="1">
      <c r="A64" s="90"/>
      <c r="B64" s="200" t="s">
        <v>175</v>
      </c>
      <c r="C64" s="200"/>
      <c r="D64" s="200"/>
      <c r="E64" s="200"/>
      <c r="F64" s="200"/>
      <c r="G64" s="200"/>
      <c r="H64" s="200"/>
      <c r="I64" s="200"/>
      <c r="J64" s="200"/>
      <c r="M64" s="65"/>
    </row>
    <row r="65" spans="1:13" ht="51.75" customHeight="1">
      <c r="A65" s="93" t="s">
        <v>94</v>
      </c>
      <c r="B65" s="12" t="s">
        <v>95</v>
      </c>
      <c r="C65" s="25" t="s">
        <v>131</v>
      </c>
      <c r="D65" s="29" t="s">
        <v>132</v>
      </c>
      <c r="E65" s="69">
        <f>SUM(F65:H65)</f>
        <v>3600</v>
      </c>
      <c r="F65" s="69">
        <v>1000</v>
      </c>
      <c r="G65" s="69">
        <v>1000</v>
      </c>
      <c r="H65" s="69">
        <v>1600</v>
      </c>
      <c r="I65" s="83" t="s">
        <v>138</v>
      </c>
      <c r="J65" s="73" t="s">
        <v>176</v>
      </c>
      <c r="K65" s="65"/>
      <c r="L65" s="65"/>
      <c r="M65" s="65"/>
    </row>
    <row r="66" spans="1:10" ht="93.75" customHeight="1">
      <c r="A66" s="94" t="s">
        <v>96</v>
      </c>
      <c r="B66" s="12" t="s">
        <v>177</v>
      </c>
      <c r="C66" s="25" t="s">
        <v>131</v>
      </c>
      <c r="D66" s="29" t="s">
        <v>132</v>
      </c>
      <c r="E66" s="69">
        <f>SUM(F66:H66)</f>
        <v>1850</v>
      </c>
      <c r="F66" s="69">
        <v>600</v>
      </c>
      <c r="G66" s="69">
        <v>650</v>
      </c>
      <c r="H66" s="69">
        <v>600</v>
      </c>
      <c r="I66" s="83" t="s">
        <v>138</v>
      </c>
      <c r="J66" s="83" t="s">
        <v>178</v>
      </c>
    </row>
    <row r="67" spans="1:10" ht="22.5" customHeight="1">
      <c r="A67" s="95"/>
      <c r="B67" s="35" t="s">
        <v>179</v>
      </c>
      <c r="C67" s="91"/>
      <c r="D67" s="12"/>
      <c r="E67" s="78">
        <f>SUM(E65:E66)</f>
        <v>5450</v>
      </c>
      <c r="F67" s="78">
        <f>SUM(F65:F66)</f>
        <v>1600</v>
      </c>
      <c r="G67" s="78">
        <f>SUM(G65:G66)</f>
        <v>1650</v>
      </c>
      <c r="H67" s="78">
        <f>SUM(H65:H66)</f>
        <v>2200</v>
      </c>
      <c r="I67" s="91"/>
      <c r="J67" s="91"/>
    </row>
    <row r="68" spans="1:10" ht="28.5" customHeight="1">
      <c r="A68" s="96"/>
      <c r="B68" s="192" t="s">
        <v>180</v>
      </c>
      <c r="C68" s="192"/>
      <c r="D68" s="192"/>
      <c r="E68" s="192"/>
      <c r="F68" s="192"/>
      <c r="G68" s="192"/>
      <c r="H68" s="192"/>
      <c r="I68" s="192"/>
      <c r="J68" s="192"/>
    </row>
    <row r="69" spans="1:10" ht="27" customHeight="1">
      <c r="A69" s="97" t="s">
        <v>181</v>
      </c>
      <c r="B69" s="193" t="s">
        <v>182</v>
      </c>
      <c r="C69" s="194" t="s">
        <v>131</v>
      </c>
      <c r="D69" s="194" t="s">
        <v>132</v>
      </c>
      <c r="E69" s="195">
        <f>SUM(F69:H70)</f>
        <v>453</v>
      </c>
      <c r="F69" s="195">
        <v>300</v>
      </c>
      <c r="G69" s="195">
        <v>60</v>
      </c>
      <c r="H69" s="195">
        <v>93</v>
      </c>
      <c r="I69" s="196" t="s">
        <v>138</v>
      </c>
      <c r="J69" s="70" t="s">
        <v>183</v>
      </c>
    </row>
    <row r="70" spans="1:10" ht="25.5" customHeight="1">
      <c r="A70" s="99"/>
      <c r="B70" s="193"/>
      <c r="C70" s="194"/>
      <c r="D70" s="194"/>
      <c r="E70" s="195"/>
      <c r="F70" s="195"/>
      <c r="G70" s="195"/>
      <c r="H70" s="195"/>
      <c r="I70" s="196"/>
      <c r="J70" s="71" t="s">
        <v>21</v>
      </c>
    </row>
    <row r="71" spans="1:10" ht="64.5" customHeight="1">
      <c r="A71" s="94" t="s">
        <v>106</v>
      </c>
      <c r="B71" s="28" t="s">
        <v>107</v>
      </c>
      <c r="C71" s="98" t="s">
        <v>131</v>
      </c>
      <c r="D71" s="98" t="s">
        <v>132</v>
      </c>
      <c r="E71" s="69">
        <f>SUM(F71:H71)</f>
        <v>200</v>
      </c>
      <c r="F71" s="69">
        <v>200</v>
      </c>
      <c r="G71" s="69">
        <v>0</v>
      </c>
      <c r="H71" s="69">
        <v>0</v>
      </c>
      <c r="I71" s="83" t="s">
        <v>138</v>
      </c>
      <c r="J71" s="73" t="s">
        <v>184</v>
      </c>
    </row>
    <row r="72" spans="1:10" ht="90.75" customHeight="1">
      <c r="A72" s="94" t="s">
        <v>108</v>
      </c>
      <c r="B72" s="137" t="s">
        <v>187</v>
      </c>
      <c r="C72" s="98" t="s">
        <v>131</v>
      </c>
      <c r="D72" s="98" t="s">
        <v>132</v>
      </c>
      <c r="E72" s="69">
        <f>SUM(F72:H72)</f>
        <v>2393</v>
      </c>
      <c r="F72" s="69">
        <v>600</v>
      </c>
      <c r="G72" s="69">
        <v>423</v>
      </c>
      <c r="H72" s="69">
        <v>1370</v>
      </c>
      <c r="I72" s="83" t="s">
        <v>138</v>
      </c>
      <c r="J72" s="73" t="s">
        <v>184</v>
      </c>
    </row>
    <row r="73" spans="1:10" ht="12.75" customHeight="1">
      <c r="A73" s="139"/>
      <c r="B73" s="141"/>
      <c r="C73" s="140"/>
      <c r="D73" s="100"/>
      <c r="E73" s="101">
        <f>SUM(E72,E71,E69)</f>
        <v>3046</v>
      </c>
      <c r="F73" s="101">
        <f>SUM(F72,F71,F69)</f>
        <v>1100</v>
      </c>
      <c r="G73" s="101">
        <f>SUM(G69,G71,G72)</f>
        <v>483</v>
      </c>
      <c r="H73" s="101">
        <f>SUM(H69,H71,H72)</f>
        <v>1463</v>
      </c>
      <c r="I73" s="91"/>
      <c r="J73" s="91"/>
    </row>
    <row r="74" spans="1:12" ht="15.75" customHeight="1">
      <c r="A74" s="95"/>
      <c r="B74" s="138" t="s">
        <v>112</v>
      </c>
      <c r="C74" s="91"/>
      <c r="D74" s="91"/>
      <c r="E74" s="101">
        <f>SUM(E73,E67,E63,E56,E45,E39,E29)</f>
        <v>24484</v>
      </c>
      <c r="F74" s="101">
        <f>SUM(F73,F67,F63,F56,F45,F39,F29)</f>
        <v>8180</v>
      </c>
      <c r="G74" s="101">
        <f>SUM(G73,G67,G63,G56,G45,G39,G29)</f>
        <v>6164</v>
      </c>
      <c r="H74" s="101">
        <f>SUM(H73,H67,H63,H56,H45,H39,H29)</f>
        <v>10140</v>
      </c>
      <c r="I74" s="91"/>
      <c r="J74" s="91"/>
      <c r="L74">
        <f>SUM(F74:H74)</f>
        <v>24484</v>
      </c>
    </row>
  </sheetData>
  <sheetProtection selectLockedCells="1" selectUnlockedCells="1"/>
  <mergeCells count="204">
    <mergeCell ref="G1:J1"/>
    <mergeCell ref="G2:J2"/>
    <mergeCell ref="A4:J4"/>
    <mergeCell ref="A5:J5"/>
    <mergeCell ref="A6:J6"/>
    <mergeCell ref="B8:B9"/>
    <mergeCell ref="C8:C9"/>
    <mergeCell ref="D8:D9"/>
    <mergeCell ref="F8:H8"/>
    <mergeCell ref="I8:I9"/>
    <mergeCell ref="J8:J9"/>
    <mergeCell ref="B11:J11"/>
    <mergeCell ref="A12:A13"/>
    <mergeCell ref="B12:B13"/>
    <mergeCell ref="C12:C13"/>
    <mergeCell ref="D12:D13"/>
    <mergeCell ref="E12:E13"/>
    <mergeCell ref="F12:F13"/>
    <mergeCell ref="G12:G13"/>
    <mergeCell ref="H12:H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J16:J17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J25:K26"/>
    <mergeCell ref="A27:A28"/>
    <mergeCell ref="B27:B28"/>
    <mergeCell ref="C27:C28"/>
    <mergeCell ref="D27:D28"/>
    <mergeCell ref="J27:K27"/>
    <mergeCell ref="J28:K28"/>
    <mergeCell ref="J29:K29"/>
    <mergeCell ref="B30:K30"/>
    <mergeCell ref="E27:E28"/>
    <mergeCell ref="F27:F28"/>
    <mergeCell ref="G27:G28"/>
    <mergeCell ref="H27:H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K32"/>
    <mergeCell ref="A33:A34"/>
    <mergeCell ref="B33:B34"/>
    <mergeCell ref="C33:C34"/>
    <mergeCell ref="D33:D34"/>
    <mergeCell ref="E33:E34"/>
    <mergeCell ref="F33:F34"/>
    <mergeCell ref="G33:G34"/>
    <mergeCell ref="H33:H34"/>
    <mergeCell ref="J33:K34"/>
    <mergeCell ref="A35:A36"/>
    <mergeCell ref="B35:B36"/>
    <mergeCell ref="C35:C36"/>
    <mergeCell ref="D35:D36"/>
    <mergeCell ref="E35:E36"/>
    <mergeCell ref="F35:F36"/>
    <mergeCell ref="G35:G36"/>
    <mergeCell ref="H35:H36"/>
    <mergeCell ref="J35:K36"/>
    <mergeCell ref="A37:A38"/>
    <mergeCell ref="B37:B38"/>
    <mergeCell ref="C37:C38"/>
    <mergeCell ref="D37:D38"/>
    <mergeCell ref="J37:K37"/>
    <mergeCell ref="J38:K38"/>
    <mergeCell ref="J39:K39"/>
    <mergeCell ref="B40:K40"/>
    <mergeCell ref="E37:E38"/>
    <mergeCell ref="F37:F38"/>
    <mergeCell ref="G37:G38"/>
    <mergeCell ref="H37:H38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B46:J46"/>
    <mergeCell ref="A47:A49"/>
    <mergeCell ref="B47:B49"/>
    <mergeCell ref="C47:C49"/>
    <mergeCell ref="D47:D49"/>
    <mergeCell ref="E47:E49"/>
    <mergeCell ref="F47:F49"/>
    <mergeCell ref="G47:G49"/>
    <mergeCell ref="H47:H49"/>
    <mergeCell ref="J47:J49"/>
    <mergeCell ref="A50:A51"/>
    <mergeCell ref="B50:B51"/>
    <mergeCell ref="C50:C51"/>
    <mergeCell ref="D50:D51"/>
    <mergeCell ref="E50:E51"/>
    <mergeCell ref="F50:F51"/>
    <mergeCell ref="G50:G51"/>
    <mergeCell ref="H50:H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B57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4:J64"/>
    <mergeCell ref="B68:J68"/>
    <mergeCell ref="B69:B70"/>
    <mergeCell ref="C69:C70"/>
    <mergeCell ref="D69:D70"/>
    <mergeCell ref="E69:E70"/>
    <mergeCell ref="F69:F70"/>
    <mergeCell ref="G69:G70"/>
    <mergeCell ref="H69:H70"/>
    <mergeCell ref="I69:I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2013-10-18T12:46:46Z</cp:lastPrinted>
  <dcterms:created xsi:type="dcterms:W3CDTF">2013-03-15T11:09:24Z</dcterms:created>
  <dcterms:modified xsi:type="dcterms:W3CDTF">2013-11-11T12:36:28Z</dcterms:modified>
  <cp:category/>
  <cp:version/>
  <cp:contentType/>
  <cp:contentStatus/>
</cp:coreProperties>
</file>